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aaguas.sharepoint.com/sites/SRB101/Documentos Compartilhados/CPISF/PGA - 2025/Revisão - 08-2025/Planilhas/"/>
    </mc:Choice>
  </mc:AlternateContent>
  <xr:revisionPtr revIDLastSave="63" documentId="8_{B5926C86-CB17-4F1C-92DB-B117E5D2D870}" xr6:coauthVersionLast="47" xr6:coauthVersionMax="47" xr10:uidLastSave="{C044B8F9-980F-4055-B2F3-93E7869E1984}"/>
  <bookViews>
    <workbookView xWindow="-28920" yWindow="-120" windowWidth="29040" windowHeight="15720" xr2:uid="{F6B7B10E-0968-47E6-B4B3-E1B030D50589}"/>
  </bookViews>
  <sheets>
    <sheet name="ANEXO I - EIXO NORTE" sheetId="1" r:id="rId1"/>
    <sheet name="ANEXO I - EIXO LESTE" sheetId="2" r:id="rId2"/>
  </sheets>
  <definedNames>
    <definedName name="_xlnm._FilterDatabase" localSheetId="1" hidden="1">'ANEXO I - EIXO LESTE'!$A$20:$U$20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04" i="2" l="1"/>
  <c r="U104" i="2" s="1"/>
  <c r="T103" i="2"/>
  <c r="U103" i="2" s="1"/>
  <c r="T102" i="2"/>
  <c r="U102" i="2" s="1"/>
  <c r="T101" i="2"/>
  <c r="U101" i="2" s="1"/>
  <c r="T100" i="2"/>
  <c r="U100" i="2" s="1"/>
  <c r="T99" i="2"/>
  <c r="U99" i="2" s="1"/>
  <c r="T98" i="2"/>
  <c r="U98" i="2" s="1"/>
  <c r="T97" i="2"/>
  <c r="U97" i="2" s="1"/>
  <c r="T96" i="2"/>
  <c r="U96" i="2" s="1"/>
  <c r="T95" i="2"/>
  <c r="U95" i="2" s="1"/>
  <c r="T94" i="2"/>
  <c r="U94" i="2" s="1"/>
  <c r="T93" i="2"/>
  <c r="U93" i="2" s="1"/>
  <c r="T92" i="2"/>
  <c r="U92" i="2" s="1"/>
  <c r="T91" i="2"/>
  <c r="U91" i="2" s="1"/>
  <c r="T90" i="2"/>
  <c r="U90" i="2" s="1"/>
  <c r="T89" i="2"/>
  <c r="U89" i="2" s="1"/>
  <c r="T88" i="2"/>
  <c r="U88" i="2" s="1"/>
  <c r="T87" i="2"/>
  <c r="U87" i="2" s="1"/>
  <c r="T86" i="2"/>
  <c r="U86" i="2" s="1"/>
  <c r="T85" i="2"/>
  <c r="U85" i="2" s="1"/>
  <c r="T84" i="2"/>
  <c r="U84" i="2" s="1"/>
  <c r="T83" i="2"/>
  <c r="U83" i="2" s="1"/>
  <c r="T82" i="2"/>
  <c r="U82" i="2" s="1"/>
  <c r="T81" i="2"/>
  <c r="U81" i="2" s="1"/>
  <c r="T80" i="2"/>
  <c r="U80" i="2" s="1"/>
  <c r="T79" i="2"/>
  <c r="U79" i="2" s="1"/>
  <c r="T78" i="2"/>
  <c r="U78" i="2" s="1"/>
  <c r="T77" i="2"/>
  <c r="U77" i="2" s="1"/>
  <c r="T76" i="2"/>
  <c r="U76" i="2" s="1"/>
  <c r="T75" i="2"/>
  <c r="U75" i="2" s="1"/>
  <c r="T74" i="2"/>
  <c r="U74" i="2" s="1"/>
  <c r="T73" i="2"/>
  <c r="U73" i="2" s="1"/>
  <c r="T72" i="2"/>
  <c r="U72" i="2" s="1"/>
  <c r="T71" i="2"/>
  <c r="U71" i="2" s="1"/>
  <c r="T70" i="2"/>
  <c r="U70" i="2" s="1"/>
  <c r="T69" i="2"/>
  <c r="U69" i="2" s="1"/>
  <c r="T68" i="2"/>
  <c r="U68" i="2" s="1"/>
  <c r="T67" i="2"/>
  <c r="U67" i="2" s="1"/>
  <c r="T66" i="2"/>
  <c r="U66" i="2" s="1"/>
  <c r="T65" i="2"/>
  <c r="U65" i="2" s="1"/>
  <c r="T64" i="2"/>
  <c r="U64" i="2" s="1"/>
  <c r="T63" i="2"/>
  <c r="U63" i="2" s="1"/>
  <c r="T62" i="2"/>
  <c r="U62" i="2" s="1"/>
  <c r="T61" i="2"/>
  <c r="U61" i="2" s="1"/>
  <c r="T60" i="2"/>
  <c r="U60" i="2" s="1"/>
  <c r="T59" i="2"/>
  <c r="U59" i="2" s="1"/>
  <c r="T58" i="2"/>
  <c r="U58" i="2" s="1"/>
  <c r="T57" i="2"/>
  <c r="U57" i="2" s="1"/>
  <c r="T56" i="2"/>
  <c r="U56" i="2" s="1"/>
  <c r="T55" i="2"/>
  <c r="U55" i="2" s="1"/>
  <c r="T54" i="2"/>
  <c r="U54" i="2" s="1"/>
  <c r="T53" i="2"/>
  <c r="U53" i="2" s="1"/>
  <c r="T52" i="2"/>
  <c r="U52" i="2" s="1"/>
  <c r="T51" i="2"/>
  <c r="U51" i="2" s="1"/>
  <c r="T50" i="2"/>
  <c r="U50" i="2" s="1"/>
  <c r="T49" i="2"/>
  <c r="U49" i="2" s="1"/>
  <c r="T48" i="2"/>
  <c r="U48" i="2" s="1"/>
  <c r="T47" i="2"/>
  <c r="U47" i="2" s="1"/>
  <c r="T46" i="2"/>
  <c r="U46" i="2" s="1"/>
  <c r="T45" i="2"/>
  <c r="U45" i="2" s="1"/>
  <c r="T44" i="2"/>
  <c r="U44" i="2" s="1"/>
  <c r="T43" i="2"/>
  <c r="U43" i="2" s="1"/>
  <c r="T42" i="2"/>
  <c r="U42" i="2" s="1"/>
  <c r="T41" i="2"/>
  <c r="U41" i="2" s="1"/>
  <c r="T40" i="2"/>
  <c r="U40" i="2" s="1"/>
  <c r="T39" i="2"/>
  <c r="U39" i="2" s="1"/>
  <c r="T38" i="2"/>
  <c r="U38" i="2" s="1"/>
  <c r="T37" i="2"/>
  <c r="U37" i="2" s="1"/>
  <c r="T36" i="2"/>
  <c r="U36" i="2" s="1"/>
  <c r="T35" i="2"/>
  <c r="U35" i="2" s="1"/>
  <c r="T34" i="2"/>
  <c r="U34" i="2" s="1"/>
  <c r="T33" i="2"/>
  <c r="U33" i="2" s="1"/>
  <c r="T32" i="2"/>
  <c r="U32" i="2" s="1"/>
  <c r="T31" i="2"/>
  <c r="U31" i="2" s="1"/>
  <c r="T30" i="2"/>
  <c r="U30" i="2" s="1"/>
  <c r="T29" i="2"/>
  <c r="U29" i="2" s="1"/>
  <c r="T28" i="2"/>
  <c r="U28" i="2" s="1"/>
  <c r="T27" i="2"/>
  <c r="U27" i="2" s="1"/>
  <c r="T26" i="2"/>
  <c r="U26" i="2" s="1"/>
  <c r="T25" i="2"/>
  <c r="U25" i="2" s="1"/>
  <c r="T24" i="2"/>
  <c r="U24" i="2" s="1"/>
  <c r="T23" i="2"/>
  <c r="U23" i="2" s="1"/>
  <c r="T22" i="2"/>
  <c r="T21" i="2"/>
  <c r="T12" i="2"/>
  <c r="U12" i="2" s="1"/>
  <c r="T11" i="2"/>
  <c r="U11" i="2" s="1"/>
  <c r="T10" i="2"/>
  <c r="U10" i="2" s="1"/>
  <c r="T9" i="2"/>
  <c r="U9" i="2" s="1"/>
  <c r="T8" i="2"/>
  <c r="U22" i="2" l="1"/>
  <c r="U8" i="2"/>
  <c r="U21" i="2"/>
  <c r="T7" i="2"/>
  <c r="R75" i="1"/>
  <c r="S75" i="1" s="1"/>
  <c r="R73" i="1"/>
  <c r="S73" i="1" s="1"/>
  <c r="R68" i="1"/>
  <c r="S68" i="1" s="1"/>
  <c r="R67" i="1"/>
  <c r="S67" i="1" s="1"/>
  <c r="R66" i="1"/>
  <c r="S66" i="1" s="1"/>
  <c r="R55" i="1"/>
  <c r="S55" i="1" s="1"/>
  <c r="R47" i="1"/>
  <c r="S47" i="1" s="1"/>
  <c r="R43" i="1"/>
  <c r="S43" i="1" s="1"/>
  <c r="R39" i="1"/>
  <c r="S39" i="1" s="1"/>
  <c r="R25" i="1"/>
  <c r="S25" i="1" s="1"/>
  <c r="R24" i="1"/>
  <c r="R14" i="1"/>
  <c r="S14" i="1" s="1"/>
  <c r="S24" i="1" l="1"/>
  <c r="U7" i="2"/>
  <c r="R48" i="1"/>
  <c r="S48" i="1" s="1"/>
  <c r="R27" i="1"/>
  <c r="S27" i="1" s="1"/>
  <c r="R28" i="1"/>
  <c r="S28" i="1" s="1"/>
  <c r="R52" i="1"/>
  <c r="S52" i="1" s="1"/>
  <c r="R54" i="1"/>
  <c r="S54" i="1" s="1"/>
  <c r="R40" i="1"/>
  <c r="S40" i="1" s="1"/>
  <c r="R42" i="1"/>
  <c r="S42" i="1" s="1"/>
  <c r="R56" i="1"/>
  <c r="S56" i="1" s="1"/>
  <c r="R58" i="1"/>
  <c r="S58" i="1" s="1"/>
  <c r="R50" i="1"/>
  <c r="S50" i="1" s="1"/>
  <c r="R10" i="1"/>
  <c r="S10" i="1" s="1"/>
  <c r="R79" i="1"/>
  <c r="S79" i="1" s="1"/>
  <c r="R84" i="1"/>
  <c r="S84" i="1" s="1"/>
  <c r="R9" i="1"/>
  <c r="R26" i="1"/>
  <c r="S26" i="1" s="1"/>
  <c r="R69" i="1"/>
  <c r="S69" i="1" s="1"/>
  <c r="R8" i="1"/>
  <c r="R38" i="1"/>
  <c r="R80" i="1"/>
  <c r="S80" i="1" s="1"/>
  <c r="R11" i="1"/>
  <c r="S11" i="1" s="1"/>
  <c r="R12" i="1"/>
  <c r="S12" i="1" s="1"/>
  <c r="R44" i="1"/>
  <c r="S44" i="1" s="1"/>
  <c r="R46" i="1"/>
  <c r="S46" i="1" s="1"/>
  <c r="R51" i="1"/>
  <c r="S51" i="1" s="1"/>
  <c r="R63" i="1"/>
  <c r="S63" i="1" s="1"/>
  <c r="R13" i="1"/>
  <c r="S13" i="1" s="1"/>
  <c r="R59" i="1"/>
  <c r="S59" i="1" s="1"/>
  <c r="R15" i="1"/>
  <c r="S15" i="1" s="1"/>
  <c r="R23" i="1"/>
  <c r="R64" i="1"/>
  <c r="S64" i="1" s="1"/>
  <c r="R60" i="1"/>
  <c r="S60" i="1" s="1"/>
  <c r="R81" i="1"/>
  <c r="S81" i="1" s="1"/>
  <c r="R37" i="1"/>
  <c r="R41" i="1"/>
  <c r="S41" i="1" s="1"/>
  <c r="R45" i="1"/>
  <c r="S45" i="1" s="1"/>
  <c r="R49" i="1"/>
  <c r="S49" i="1" s="1"/>
  <c r="R53" i="1"/>
  <c r="S53" i="1" s="1"/>
  <c r="R57" i="1"/>
  <c r="S57" i="1" s="1"/>
  <c r="R61" i="1"/>
  <c r="S61" i="1" s="1"/>
  <c r="R71" i="1"/>
  <c r="S71" i="1" s="1"/>
  <c r="R83" i="1"/>
  <c r="S83" i="1" s="1"/>
  <c r="R62" i="1"/>
  <c r="S62" i="1" s="1"/>
  <c r="R72" i="1"/>
  <c r="S72" i="1" s="1"/>
  <c r="R77" i="1"/>
  <c r="S77" i="1" s="1"/>
  <c r="R85" i="1"/>
  <c r="S85" i="1" s="1"/>
  <c r="R76" i="1"/>
  <c r="S76" i="1" s="1"/>
  <c r="R70" i="1"/>
  <c r="S70" i="1" s="1"/>
  <c r="R74" i="1"/>
  <c r="S74" i="1" s="1"/>
  <c r="R78" i="1"/>
  <c r="S78" i="1" s="1"/>
  <c r="R82" i="1"/>
  <c r="S82" i="1" s="1"/>
  <c r="R86" i="1"/>
  <c r="S86" i="1" s="1"/>
  <c r="R97" i="1"/>
  <c r="R87" i="1"/>
  <c r="S87" i="1" s="1"/>
  <c r="R96" i="1"/>
  <c r="R65" i="1"/>
  <c r="S65" i="1" s="1"/>
  <c r="R88" i="1"/>
  <c r="S88" i="1" s="1"/>
  <c r="S9" i="1" l="1"/>
  <c r="S96" i="1"/>
  <c r="S23" i="1"/>
  <c r="S97" i="1"/>
  <c r="S38" i="1"/>
  <c r="S37" i="1"/>
  <c r="S8" i="1"/>
</calcChain>
</file>

<file path=xl/sharedStrings.xml><?xml version="1.0" encoding="utf-8"?>
<sst xmlns="http://schemas.openxmlformats.org/spreadsheetml/2006/main" count="499" uniqueCount="102">
  <si>
    <t>ANEXO I</t>
  </si>
  <si>
    <t>REPARTIÇÃO DAS VAZÕES MENSAL E ANUAL (m³/s) E VOLUME (hm3) DISPONIBILIZADAS AOS ESTADOS EM 2025</t>
  </si>
  <si>
    <t>TABELA I -1 EIXO NORTE – CEARÁ</t>
  </si>
  <si>
    <t xml:space="preserve">CEARÁ - VAZÃO MÉDIA MENSAL (m³/s) </t>
  </si>
  <si>
    <t>PONTO DE ENTREGA</t>
  </si>
  <si>
    <t>CATEGORIA DE USUÁRIO</t>
  </si>
  <si>
    <t>FINALIDADE DO USO</t>
  </si>
  <si>
    <t>VAZÕES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</si>
  <si>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</si>
  <si>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</si>
  <si>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</si>
  <si>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</si>
  <si>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</si>
  <si>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</si>
  <si>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</si>
  <si>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</si>
  <si>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</si>
  <si>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</si>
  <si>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</si>
  <si>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</si>
  <si>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Vazão Média Anual (m³/s)</t>
  </si>
  <si>
    <t>Volume anual (hm³)</t>
  </si>
  <si>
    <t>Canal entre divisa PE/CE e reservatório Jati</t>
  </si>
  <si>
    <t>Pequenas Comunidades Agrícolas</t>
  </si>
  <si>
    <t>Irrigação e demais usos</t>
  </si>
  <si>
    <t>mínima</t>
  </si>
  <si>
    <t>máxima</t>
  </si>
  <si>
    <t>Res. Jati - Derivação para o
CAC - CE01N</t>
  </si>
  <si>
    <t>Operadora Estadual</t>
  </si>
  <si>
    <t>Abastecimento Humano</t>
  </si>
  <si>
    <t>Res. Porcos - TUD -CE02N (água endógena)</t>
  </si>
  <si>
    <t>Entre reservatório Boi II e divisa CE/PB</t>
  </si>
  <si>
    <t>TABELA I – 2 - EIXO NORTE - PARAÍBA</t>
  </si>
  <si>
    <t>PARAÍBA - VAZÃO MÉDIA MENSAL (m³/s)</t>
  </si>
  <si>
    <t>Res. Boa Vista - TUD -
PB02N</t>
  </si>
  <si>
    <t>Canal Caiçara / Eng. Ávidos - PB04N</t>
  </si>
  <si>
    <t>Canal Caiçara / Eng. Ávidos - PB04N (compensação)</t>
  </si>
  <si>
    <t>TABELA I – 3 - EIXO NORTE - PERNAMBUCO</t>
  </si>
  <si>
    <t>PERNAMBUCO - VAZÃO MÉDIA MENSAL (m³/s)</t>
  </si>
  <si>
    <t xml:space="preserve"> EBI1 até Res. Tucutu</t>
  </si>
  <si>
    <t>Sistema Isolado de Abastecimento de Água - SIAA</t>
  </si>
  <si>
    <r>
      <rPr>
        <sz val="11"/>
        <rFont val="Calibri"/>
        <family val="2"/>
        <scheme val="minor"/>
      </rPr>
      <t>Pequenas Comunidades
Agrícolas</t>
    </r>
  </si>
  <si>
    <t>Entre Res. Tucutu e Res. Terra Nova</t>
  </si>
  <si>
    <t>Pequeno Usuário</t>
  </si>
  <si>
    <t>Res. Terra Nova - TUD - PE02N</t>
  </si>
  <si>
    <r>
      <rPr>
        <sz val="11"/>
        <rFont val="Calibri"/>
        <family val="2"/>
        <scheme val="minor"/>
      </rPr>
      <t>Res. Terra Nova -
Espelho d'água - PE02N- CAP</t>
    </r>
  </si>
  <si>
    <t>Entre Res. Terra Nova e EBI2</t>
  </si>
  <si>
    <t>Entre EBI2 e Res. Serra do Livramento</t>
  </si>
  <si>
    <t>Res. Serra do Livramento TUD - PE03N</t>
  </si>
  <si>
    <t>Res. Serra do Livramento Espelho d'água - PE03N- CAP</t>
  </si>
  <si>
    <t>Entre Res. Serra do Livramento e Res. Mangueira</t>
  </si>
  <si>
    <t>Reservatório Mangueira - TUD - PE05N</t>
  </si>
  <si>
    <t>Res. Mangueira - Espelho d'água - PE05N-CAP</t>
  </si>
  <si>
    <t>Res. Negreiros - Espelho d'água - PE06N-CAP</t>
  </si>
  <si>
    <t>Entre  Res. Negreiros e Res. Milagres</t>
  </si>
  <si>
    <t>Res. Milagres - TUD - PE07N</t>
  </si>
  <si>
    <t>Res. Milagres - Espelho d'água - PE07N</t>
  </si>
  <si>
    <t>Entre  Res. Milagres e divisa PE/CE</t>
  </si>
  <si>
    <t>TABELA I – 4 - EIXO NORTE – RIO GRANDE DO NORTE</t>
  </si>
  <si>
    <t xml:space="preserve">RIO GRANDE DO NORTE - VAZÃO  MENSAL (m³/s) média </t>
  </si>
  <si>
    <t>Rio Piranhas - Divisa PB/RN -  RN02N*</t>
  </si>
  <si>
    <t>TABELA I – 5 - EIXO LESTE – PARAÍBA</t>
  </si>
  <si>
    <t>mar 14d</t>
  </si>
  <si>
    <t>mar 17d</t>
  </si>
  <si>
    <t>mai 15d</t>
  </si>
  <si>
    <t>mai 16d</t>
  </si>
  <si>
    <t>Divisa PE/PB até galeria
Monteiro - PB01L</t>
  </si>
  <si>
    <t>Pequenas
Comunidades
Agrícolas</t>
  </si>
  <si>
    <t>TABELA I – 6 - EIXO LESTE - PERNAMBUCO</t>
  </si>
  <si>
    <t>Entre EBV1 e Res. Areias</t>
  </si>
  <si>
    <t>Sistema
Isolado de Abastecimento
de Água - SIAA</t>
  </si>
  <si>
    <t>Reservatório Areias - TUD - PE01L</t>
  </si>
  <si>
    <t>Res. Areias - Espelho d'água - PE01L-CAP</t>
  </si>
  <si>
    <r>
      <rPr>
        <sz val="10"/>
        <rFont val="Calibri"/>
        <family val="2"/>
        <scheme val="minor"/>
      </rPr>
      <t>Sistema
Isolado de Abastecimento de Água -</t>
    </r>
    <r>
      <rPr>
        <sz val="10"/>
        <color theme="1"/>
        <rFont val="Calibri"/>
        <family val="2"/>
        <scheme val="minor"/>
      </rPr>
      <t xml:space="preserve"> SIAA</t>
    </r>
  </si>
  <si>
    <t>Entre Res.
Areias e EBV2</t>
  </si>
  <si>
    <t>Entre EBV2 e Res. Braúnas</t>
  </si>
  <si>
    <t>Res. Braúnas - Espelho d'água - PE02L-CAP</t>
  </si>
  <si>
    <t>Entre Res.
Braúnas e Res. Mandantes</t>
  </si>
  <si>
    <t>Res. Mandantes - TUD - PE03L</t>
  </si>
  <si>
    <t>Res. Mandantes - Espelho d'água - PE03L</t>
  </si>
  <si>
    <t>Entre Res. Mandantes e EBV3</t>
  </si>
  <si>
    <r>
      <rPr>
        <sz val="10"/>
        <rFont val="Calibri"/>
        <family val="2"/>
        <scheme val="minor"/>
      </rPr>
      <t>Sistema Isolado de Abastecimento</t>
    </r>
    <r>
      <rPr>
        <sz val="10"/>
        <color theme="1"/>
        <rFont val="Calibri"/>
        <family val="2"/>
        <scheme val="minor"/>
      </rPr>
      <t xml:space="preserve"> de Água - SIAA</t>
    </r>
  </si>
  <si>
    <t>Entre EBV3 e Res. Salgueiro</t>
  </si>
  <si>
    <t>Entre Res. Salgueiro e Res. Muquém</t>
  </si>
  <si>
    <t>Res. Muquém - TUD - PE05L</t>
  </si>
  <si>
    <t>Entre Res. Muquém e Res. Cacimba Nova</t>
  </si>
  <si>
    <r>
      <rPr>
        <sz val="10"/>
        <rFont val="Calibri"/>
        <family val="2"/>
        <scheme val="minor"/>
      </rPr>
      <t>Res. Cacimba Nova -
Espelho d'água - PE06L-</t>
    </r>
  </si>
  <si>
    <t>Entre Res. Cacimba Nova e EBV4</t>
  </si>
  <si>
    <t>Entre EBV4 e Res. Bagres</t>
  </si>
  <si>
    <r>
      <rPr>
        <sz val="10"/>
        <rFont val="Calibri"/>
        <family val="2"/>
        <scheme val="minor"/>
      </rPr>
      <t>Res. Bagres - Espelho
d'água - PE07L-CAP</t>
    </r>
  </si>
  <si>
    <t>Entre Res. Bagres e Res. Copiti</t>
  </si>
  <si>
    <t>Reservatório Copiti - TUD - PE08L</t>
  </si>
  <si>
    <t>Entre Res. Copiti e Res. Moxotó</t>
  </si>
  <si>
    <t>Res. Moxotó - Espelho d'água - PE09L-CAP</t>
  </si>
  <si>
    <t>Entre EBV5 e Res. Barreiro</t>
  </si>
  <si>
    <t>Entre EBV6 e Res. Campos</t>
  </si>
  <si>
    <t>Res. Campos - TUD - PE11L</t>
  </si>
  <si>
    <t>Res. Campos - Espelho d'água - PE11L-CAP</t>
  </si>
  <si>
    <t>Entre Res. Campos e Res. Barro Branco</t>
  </si>
  <si>
    <t>Res. Barro Branco -
derivação para ramal do Agreste - PE13L</t>
  </si>
  <si>
    <t>Entre Res. Barro Branco e divisa PE/PB</t>
  </si>
  <si>
    <t>*Contempla volume cedido pelo estado do Ceará ao do Rio Grande do Norte, conforme previsto na Resolução ANA n. 168, de 21 de novembro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</si>
</sst>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00_-;\-* #,##0.0000_-;_-* &quot;-&quot;??_-;_-@_-"/>
    <numFmt numFmtId="165" formatCode="0.0000"/>
    <numFmt numFmtId="166" formatCode="_-* #,##0.00000_-;\-* #,##0.00000_-;_-* &quot;-&quot;??_-;_-@_-"/>
  </numFmts>
  <fonts count="1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B2CAE0"/>
        <bgColor rgb="FFB4C7E7"/>
      </patternFill>
    </fill>
    <fill>
      <patternFill patternType="solid">
        <fgColor rgb="FFD1DDE8"/>
        <bgColor rgb="FFDBDBDB"/>
      </patternFill>
    </fill>
    <fill>
      <patternFill patternType="solid">
        <fgColor rgb="FFE2F0D9"/>
        <bgColor rgb="FFDEEBF7"/>
      </patternFill>
    </fill>
    <fill>
      <patternFill patternType="solid">
        <fgColor rgb="FFD1DDE8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B1C9DF"/>
      </patternFill>
    </fill>
    <fill>
      <patternFill patternType="solid">
        <fgColor theme="9" tint="0.59999389629810485"/>
        <bgColor rgb="FFDEEBF7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128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7" fontId="4" fillId="3" borderId="1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center" vertical="center" wrapText="1"/>
    </xf>
    <xf numFmtId="17" fontId="4" fillId="3" borderId="13" xfId="0" applyNumberFormat="1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3" fillId="0" borderId="0" xfId="0" applyFont="1"/>
    <xf numFmtId="0" fontId="1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165" fontId="0" fillId="0" borderId="26" xfId="0" applyNumberFormat="1" applyBorder="1"/>
    <xf numFmtId="165" fontId="0" fillId="0" borderId="26" xfId="0" applyNumberFormat="1" applyBorder="1" applyAlignment="1">
      <alignment horizontal="center" wrapText="1"/>
    </xf>
    <xf numFmtId="164" fontId="11" fillId="6" borderId="4" xfId="0" applyNumberFormat="1" applyFont="1" applyFill="1" applyBorder="1" applyAlignment="1" applyProtection="1">
      <alignment horizontal="center" vertical="center" wrapText="1"/>
      <protection locked="0"/>
    </xf>
    <xf numFmtId="165" fontId="11" fillId="0" borderId="4" xfId="0" applyNumberFormat="1" applyFont="1" applyBorder="1" applyAlignment="1">
      <alignment horizontal="center" vertical="center" wrapText="1"/>
    </xf>
    <xf numFmtId="165" fontId="11" fillId="0" borderId="5" xfId="0" applyNumberFormat="1" applyFont="1" applyBorder="1" applyAlignment="1">
      <alignment horizontal="center" vertical="center" wrapText="1"/>
    </xf>
    <xf numFmtId="164" fontId="11" fillId="6" borderId="7" xfId="0" applyNumberFormat="1" applyFont="1" applyFill="1" applyBorder="1" applyAlignment="1" applyProtection="1">
      <alignment horizontal="center" vertical="center" wrapText="1"/>
      <protection locked="0"/>
    </xf>
    <xf numFmtId="165" fontId="11" fillId="0" borderId="7" xfId="0" applyNumberFormat="1" applyFont="1" applyBorder="1" applyAlignment="1">
      <alignment horizontal="center" vertical="center" wrapText="1"/>
    </xf>
    <xf numFmtId="165" fontId="11" fillId="0" borderId="8" xfId="0" applyNumberFormat="1" applyFont="1" applyBorder="1" applyAlignment="1">
      <alignment horizontal="center" vertical="center" wrapText="1"/>
    </xf>
    <xf numFmtId="165" fontId="11" fillId="0" borderId="10" xfId="0" applyNumberFormat="1" applyFont="1" applyBorder="1" applyAlignment="1">
      <alignment horizontal="center" vertical="center" wrapText="1"/>
    </xf>
    <xf numFmtId="166" fontId="12" fillId="6" borderId="15" xfId="0" applyNumberFormat="1" applyFont="1" applyFill="1" applyBorder="1" applyAlignment="1">
      <alignment horizontal="center" vertical="center"/>
    </xf>
    <xf numFmtId="165" fontId="12" fillId="0" borderId="15" xfId="0" applyNumberFormat="1" applyFont="1" applyBorder="1" applyAlignment="1">
      <alignment horizontal="center" vertical="center" shrinkToFit="1"/>
    </xf>
    <xf numFmtId="165" fontId="12" fillId="0" borderId="16" xfId="0" applyNumberFormat="1" applyFont="1" applyBorder="1" applyAlignment="1">
      <alignment horizontal="center" vertical="center" shrinkToFit="1"/>
    </xf>
    <xf numFmtId="166" fontId="12" fillId="6" borderId="18" xfId="0" applyNumberFormat="1" applyFont="1" applyFill="1" applyBorder="1" applyAlignment="1">
      <alignment horizontal="center" vertical="center"/>
    </xf>
    <xf numFmtId="165" fontId="12" fillId="0" borderId="18" xfId="0" applyNumberFormat="1" applyFont="1" applyBorder="1" applyAlignment="1">
      <alignment horizontal="center" vertical="center" shrinkToFit="1"/>
    </xf>
    <xf numFmtId="165" fontId="12" fillId="0" borderId="19" xfId="0" applyNumberFormat="1" applyFont="1" applyBorder="1" applyAlignment="1">
      <alignment horizontal="center" vertical="center" shrinkToFit="1"/>
    </xf>
    <xf numFmtId="166" fontId="12" fillId="7" borderId="18" xfId="0" applyNumberFormat="1" applyFont="1" applyFill="1" applyBorder="1" applyAlignment="1">
      <alignment horizontal="center" vertical="center"/>
    </xf>
    <xf numFmtId="166" fontId="12" fillId="7" borderId="21" xfId="0" applyNumberFormat="1" applyFont="1" applyFill="1" applyBorder="1" applyAlignment="1">
      <alignment horizontal="center" vertical="center"/>
    </xf>
    <xf numFmtId="165" fontId="12" fillId="0" borderId="21" xfId="0" applyNumberFormat="1" applyFont="1" applyBorder="1" applyAlignment="1">
      <alignment horizontal="center" vertical="center" shrinkToFit="1"/>
    </xf>
    <xf numFmtId="165" fontId="12" fillId="0" borderId="22" xfId="0" applyNumberFormat="1" applyFont="1" applyBorder="1" applyAlignment="1">
      <alignment horizontal="center" vertical="center" shrinkToFit="1"/>
    </xf>
    <xf numFmtId="164" fontId="11" fillId="4" borderId="4" xfId="0" applyNumberFormat="1" applyFont="1" applyFill="1" applyBorder="1" applyAlignment="1">
      <alignment horizontal="center" vertical="center" wrapText="1"/>
    </xf>
    <xf numFmtId="165" fontId="12" fillId="0" borderId="5" xfId="0" applyNumberFormat="1" applyFont="1" applyBorder="1" applyAlignment="1">
      <alignment horizontal="center" vertical="center" wrapText="1"/>
    </xf>
    <xf numFmtId="164" fontId="11" fillId="4" borderId="7" xfId="0" applyNumberFormat="1" applyFont="1" applyFill="1" applyBorder="1" applyAlignment="1">
      <alignment horizontal="center" vertical="center" wrapText="1"/>
    </xf>
    <xf numFmtId="165" fontId="12" fillId="0" borderId="8" xfId="0" applyNumberFormat="1" applyFont="1" applyBorder="1" applyAlignment="1">
      <alignment horizontal="center" vertical="center" wrapText="1"/>
    </xf>
    <xf numFmtId="164" fontId="11" fillId="9" borderId="7" xfId="0" applyNumberFormat="1" applyFont="1" applyFill="1" applyBorder="1" applyAlignment="1">
      <alignment horizontal="center" vertical="center" wrapText="1"/>
    </xf>
    <xf numFmtId="164" fontId="11" fillId="4" borderId="10" xfId="0" applyNumberFormat="1" applyFont="1" applyFill="1" applyBorder="1" applyAlignment="1">
      <alignment horizontal="center" vertical="center" wrapText="1"/>
    </xf>
    <xf numFmtId="165" fontId="12" fillId="0" borderId="11" xfId="0" applyNumberFormat="1" applyFont="1" applyBorder="1" applyAlignment="1">
      <alignment horizontal="center" vertical="center" wrapText="1"/>
    </xf>
    <xf numFmtId="164" fontId="12" fillId="4" borderId="4" xfId="0" applyNumberFormat="1" applyFont="1" applyFill="1" applyBorder="1" applyAlignment="1">
      <alignment horizontal="center" vertical="center" wrapText="1"/>
    </xf>
    <xf numFmtId="165" fontId="12" fillId="0" borderId="4" xfId="0" applyNumberFormat="1" applyFont="1" applyBorder="1" applyAlignment="1">
      <alignment horizontal="center" vertical="center" wrapText="1"/>
    </xf>
    <xf numFmtId="164" fontId="12" fillId="4" borderId="7" xfId="0" applyNumberFormat="1" applyFont="1" applyFill="1" applyBorder="1" applyAlignment="1">
      <alignment horizontal="center" vertical="center" wrapText="1"/>
    </xf>
    <xf numFmtId="165" fontId="12" fillId="0" borderId="7" xfId="0" applyNumberFormat="1" applyFont="1" applyBorder="1" applyAlignment="1">
      <alignment horizontal="center" vertical="center" wrapText="1"/>
    </xf>
    <xf numFmtId="164" fontId="12" fillId="9" borderId="7" xfId="0" applyNumberFormat="1" applyFont="1" applyFill="1" applyBorder="1" applyAlignment="1">
      <alignment horizontal="center" vertical="center" wrapText="1"/>
    </xf>
    <xf numFmtId="164" fontId="12" fillId="9" borderId="10" xfId="0" applyNumberFormat="1" applyFont="1" applyFill="1" applyBorder="1" applyAlignment="1">
      <alignment horizontal="center" vertical="center" wrapText="1"/>
    </xf>
    <xf numFmtId="165" fontId="12" fillId="0" borderId="10" xfId="0" applyNumberFormat="1" applyFont="1" applyBorder="1" applyAlignment="1">
      <alignment horizontal="center" vertical="center" wrapText="1"/>
    </xf>
    <xf numFmtId="164" fontId="13" fillId="6" borderId="4" xfId="0" applyNumberFormat="1" applyFont="1" applyFill="1" applyBorder="1" applyAlignment="1" applyProtection="1">
      <alignment vertical="center" wrapText="1"/>
      <protection locked="0"/>
    </xf>
    <xf numFmtId="164" fontId="13" fillId="6" borderId="7" xfId="0" applyNumberFormat="1" applyFont="1" applyFill="1" applyBorder="1" applyAlignment="1" applyProtection="1">
      <alignment vertical="center" wrapText="1"/>
      <protection locked="0"/>
    </xf>
    <xf numFmtId="164" fontId="13" fillId="7" borderId="7" xfId="0" applyNumberFormat="1" applyFont="1" applyFill="1" applyBorder="1" applyAlignment="1" applyProtection="1">
      <alignment vertical="center" wrapText="1"/>
      <protection locked="0"/>
    </xf>
    <xf numFmtId="165" fontId="13" fillId="0" borderId="8" xfId="0" applyNumberFormat="1" applyFont="1" applyBorder="1" applyAlignment="1">
      <alignment horizontal="center" vertical="center" wrapText="1"/>
    </xf>
    <xf numFmtId="165" fontId="13" fillId="0" borderId="7" xfId="0" applyNumberFormat="1" applyFont="1" applyBorder="1" applyAlignment="1">
      <alignment horizontal="center" vertical="center" wrapText="1"/>
    </xf>
    <xf numFmtId="164" fontId="13" fillId="7" borderId="10" xfId="0" applyNumberFormat="1" applyFont="1" applyFill="1" applyBorder="1" applyAlignment="1" applyProtection="1">
      <alignment vertical="center" wrapText="1"/>
      <protection locked="0"/>
    </xf>
    <xf numFmtId="165" fontId="13" fillId="0" borderId="10" xfId="0" applyNumberFormat="1" applyFont="1" applyBorder="1" applyAlignment="1">
      <alignment horizontal="center" vertical="center" wrapText="1"/>
    </xf>
    <xf numFmtId="165" fontId="13" fillId="0" borderId="11" xfId="0" applyNumberFormat="1" applyFont="1" applyBorder="1" applyAlignment="1">
      <alignment horizontal="center" vertical="center" wrapText="1"/>
    </xf>
    <xf numFmtId="164" fontId="11" fillId="6" borderId="4" xfId="0" applyNumberFormat="1" applyFont="1" applyFill="1" applyBorder="1" applyAlignment="1" applyProtection="1">
      <alignment vertical="center" wrapText="1"/>
      <protection locked="0"/>
    </xf>
    <xf numFmtId="164" fontId="11" fillId="6" borderId="7" xfId="0" applyNumberFormat="1" applyFont="1" applyFill="1" applyBorder="1" applyAlignment="1" applyProtection="1">
      <alignment vertical="center" wrapText="1"/>
      <protection locked="0"/>
    </xf>
    <xf numFmtId="164" fontId="11" fillId="7" borderId="7" xfId="0" applyNumberFormat="1" applyFont="1" applyFill="1" applyBorder="1" applyAlignment="1" applyProtection="1">
      <alignment vertical="center" wrapText="1"/>
      <protection locked="0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5" fontId="12" fillId="0" borderId="0" xfId="0" applyNumberFormat="1" applyFont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 wrapText="1"/>
    </xf>
    <xf numFmtId="165" fontId="11" fillId="0" borderId="0" xfId="0" applyNumberFormat="1" applyFont="1" applyAlignment="1">
      <alignment horizontal="center" vertical="center" wrapText="1"/>
    </xf>
    <xf numFmtId="166" fontId="12" fillId="0" borderId="0" xfId="0" applyNumberFormat="1" applyFont="1" applyAlignment="1">
      <alignment horizontal="center" vertical="center"/>
    </xf>
    <xf numFmtId="165" fontId="12" fillId="0" borderId="0" xfId="0" applyNumberFormat="1" applyFont="1" applyAlignment="1">
      <alignment horizontal="center" vertical="center" shrinkToFit="1"/>
    </xf>
    <xf numFmtId="43" fontId="0" fillId="0" borderId="0" xfId="1" applyFont="1" applyAlignment="1">
      <alignment vertical="center"/>
    </xf>
    <xf numFmtId="0" fontId="6" fillId="0" borderId="0" xfId="0" applyFont="1"/>
    <xf numFmtId="0" fontId="5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8" fillId="0" borderId="12" xfId="0" applyFont="1" applyBorder="1" applyAlignment="1">
      <alignment horizontal="left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9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8" borderId="23" xfId="0" applyFont="1" applyFill="1" applyBorder="1" applyAlignment="1">
      <alignment horizontal="center" vertical="center" wrapText="1"/>
    </xf>
    <xf numFmtId="0" fontId="8" fillId="8" borderId="24" xfId="0" applyFont="1" applyFill="1" applyBorder="1" applyAlignment="1">
      <alignment horizontal="center" vertical="center" wrapText="1"/>
    </xf>
    <xf numFmtId="0" fontId="8" fillId="8" borderId="25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F9B15-580C-44FA-8F6B-3CDA78299D7A}">
  <dimension ref="A2:AT144"/>
  <sheetViews>
    <sheetView showGridLines="0" tabSelected="1" zoomScaleNormal="100" workbookViewId="0">
      <selection activeCell="B5" sqref="B5:S5"/>
    </sheetView>
  </sheetViews>
  <sheetFormatPr defaultColWidth="8.28515625" defaultRowHeight="15" x14ac:dyDescent="0.25"/>
  <cols>
    <col min="1" max="1" width="3.140625" style="9" customWidth="1"/>
    <col min="2" max="2" width="28.28515625" style="1" customWidth="1"/>
    <col min="3" max="3" width="23" style="1" customWidth="1"/>
    <col min="4" max="4" width="18.42578125" style="1" customWidth="1"/>
    <col min="5" max="5" width="9.140625" style="1" customWidth="1"/>
    <col min="6" max="17" width="10.5703125" style="1" bestFit="1" customWidth="1"/>
    <col min="18" max="18" width="15.7109375" style="1" customWidth="1"/>
    <col min="19" max="19" width="13" style="1" customWidth="1"/>
    <col min="20" max="20" width="12" style="1" bestFit="1" customWidth="1"/>
    <col min="21" max="21" width="11" style="1" bestFit="1" customWidth="1"/>
    <col min="22" max="22" width="8.28515625" style="1"/>
    <col min="23" max="23" width="11" style="1" customWidth="1"/>
    <col min="24" max="41" width="8.28515625" style="1"/>
    <col min="42" max="42" width="13.28515625" style="1" bestFit="1" customWidth="1"/>
    <col min="43" max="16384" width="8.28515625" style="1"/>
  </cols>
  <sheetData>
    <row r="2" spans="2:35" ht="17.25" customHeight="1" x14ac:dyDescent="0.25">
      <c r="B2" s="2"/>
      <c r="C2" s="2" t="s">
        <v>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2:35" ht="17.25" customHeight="1" x14ac:dyDescent="0.25">
      <c r="B3" s="87" t="s">
        <v>1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</row>
    <row r="4" spans="2:35" ht="17.25" customHeight="1" x14ac:dyDescent="0.25">
      <c r="B4" s="87"/>
      <c r="C4" s="87"/>
    </row>
    <row r="5" spans="2:35" ht="21" customHeight="1" thickBot="1" x14ac:dyDescent="0.3">
      <c r="B5" s="88" t="s">
        <v>2</v>
      </c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</row>
    <row r="6" spans="2:35" ht="17.25" customHeight="1" thickBot="1" x14ac:dyDescent="0.3">
      <c r="B6" s="89" t="s">
        <v>3</v>
      </c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</row>
    <row r="7" spans="2:35" ht="30.75" customHeight="1" thickBot="1" x14ac:dyDescent="0.3">
      <c r="B7" s="3" t="s">
        <v>4</v>
      </c>
      <c r="C7" s="3" t="s">
        <v>5</v>
      </c>
      <c r="D7" s="3" t="s">
        <v>6</v>
      </c>
      <c r="E7" s="3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18</v>
      </c>
      <c r="Q7" s="4" t="s">
        <v>19</v>
      </c>
      <c r="R7" s="3" t="s">
        <v>20</v>
      </c>
      <c r="S7" s="5" t="s">
        <v>21</v>
      </c>
      <c r="V7"/>
      <c r="W7"/>
      <c r="X7"/>
      <c r="Y7"/>
      <c r="Z7"/>
      <c r="AA7"/>
      <c r="AB7"/>
      <c r="AC7"/>
      <c r="AD7"/>
      <c r="AE7"/>
      <c r="AF7"/>
      <c r="AG7"/>
      <c r="AH7"/>
      <c r="AI7"/>
    </row>
    <row r="8" spans="2:35" ht="21.95" customHeight="1" x14ac:dyDescent="0.25">
      <c r="B8" s="90" t="s">
        <v>22</v>
      </c>
      <c r="C8" s="91" t="s">
        <v>23</v>
      </c>
      <c r="D8" s="91" t="s">
        <v>24</v>
      </c>
      <c r="E8" s="6" t="s">
        <v>25</v>
      </c>
      <c r="F8" s="56">
        <v>0</v>
      </c>
      <c r="G8" s="56">
        <v>0</v>
      </c>
      <c r="H8" s="56">
        <v>0</v>
      </c>
      <c r="I8" s="56">
        <v>0</v>
      </c>
      <c r="J8" s="56">
        <v>0</v>
      </c>
      <c r="K8" s="56">
        <v>0</v>
      </c>
      <c r="L8" s="56">
        <v>0</v>
      </c>
      <c r="M8" s="56">
        <v>0</v>
      </c>
      <c r="N8" s="56">
        <v>0</v>
      </c>
      <c r="O8" s="56">
        <v>0</v>
      </c>
      <c r="P8" s="56">
        <v>0</v>
      </c>
      <c r="Q8" s="56">
        <v>0</v>
      </c>
      <c r="R8" s="57">
        <f>SUM(F8:Q8)/12</f>
        <v>0</v>
      </c>
      <c r="S8" s="50">
        <f>+R8*365*24*60*60/1000000</f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</row>
    <row r="9" spans="2:35" ht="21.95" customHeight="1" x14ac:dyDescent="0.25">
      <c r="B9" s="85"/>
      <c r="C9" s="86"/>
      <c r="D9" s="86"/>
      <c r="E9" s="7" t="s">
        <v>26</v>
      </c>
      <c r="F9" s="58">
        <v>0.05</v>
      </c>
      <c r="G9" s="58">
        <v>0.05</v>
      </c>
      <c r="H9" s="58">
        <v>0.05</v>
      </c>
      <c r="I9" s="58">
        <v>0.05</v>
      </c>
      <c r="J9" s="58">
        <v>0.05</v>
      </c>
      <c r="K9" s="58">
        <v>0.05</v>
      </c>
      <c r="L9" s="58">
        <v>0.115</v>
      </c>
      <c r="M9" s="58">
        <v>0.115</v>
      </c>
      <c r="N9" s="58">
        <v>0.115</v>
      </c>
      <c r="O9" s="58">
        <v>0.115</v>
      </c>
      <c r="P9" s="58">
        <v>0.115</v>
      </c>
      <c r="Q9" s="58">
        <v>0.115</v>
      </c>
      <c r="R9" s="59">
        <f t="shared" ref="R9:R15" si="0">SUM(F9:Q9)/12</f>
        <v>8.2500000000000004E-2</v>
      </c>
      <c r="S9" s="52">
        <f>+R9*365*24*60*60/1000000</f>
        <v>2.6017199999999998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</row>
    <row r="10" spans="2:35" ht="21.95" customHeight="1" x14ac:dyDescent="0.25">
      <c r="B10" s="85" t="s">
        <v>27</v>
      </c>
      <c r="C10" s="86" t="s">
        <v>28</v>
      </c>
      <c r="D10" s="86" t="s">
        <v>29</v>
      </c>
      <c r="E10" s="7" t="s">
        <v>25</v>
      </c>
      <c r="F10" s="60">
        <v>0.05</v>
      </c>
      <c r="G10" s="60">
        <v>0.05</v>
      </c>
      <c r="H10" s="60">
        <v>0.05</v>
      </c>
      <c r="I10" s="60">
        <v>0.05</v>
      </c>
      <c r="J10" s="60">
        <v>0.05</v>
      </c>
      <c r="K10" s="60">
        <v>0.05</v>
      </c>
      <c r="L10" s="60">
        <v>0.05</v>
      </c>
      <c r="M10" s="60">
        <v>0.05</v>
      </c>
      <c r="N10" s="60">
        <v>0.05</v>
      </c>
      <c r="O10" s="60">
        <v>0.05</v>
      </c>
      <c r="P10" s="60">
        <v>0.05</v>
      </c>
      <c r="Q10" s="60">
        <v>0.05</v>
      </c>
      <c r="R10" s="59">
        <f t="shared" si="0"/>
        <v>4.9999999999999996E-2</v>
      </c>
      <c r="S10" s="52">
        <f t="shared" ref="S10:S15" si="1">+R10*365*24*60*60/1000000</f>
        <v>1.5768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</row>
    <row r="11" spans="2:35" ht="21.95" customHeight="1" x14ac:dyDescent="0.25">
      <c r="B11" s="85"/>
      <c r="C11" s="86"/>
      <c r="D11" s="86"/>
      <c r="E11" s="7" t="s">
        <v>26</v>
      </c>
      <c r="F11" s="60">
        <v>9.75</v>
      </c>
      <c r="G11" s="60">
        <v>9.75</v>
      </c>
      <c r="H11" s="60">
        <v>9.75</v>
      </c>
      <c r="I11" s="60">
        <v>9.75</v>
      </c>
      <c r="J11" s="60">
        <v>9.75</v>
      </c>
      <c r="K11" s="60">
        <v>9.75</v>
      </c>
      <c r="L11" s="60">
        <v>0.05</v>
      </c>
      <c r="M11" s="60">
        <v>0.05</v>
      </c>
      <c r="N11" s="60">
        <v>0.05</v>
      </c>
      <c r="O11" s="60">
        <v>0.05</v>
      </c>
      <c r="P11" s="60">
        <v>0.05</v>
      </c>
      <c r="Q11" s="60">
        <v>0.05</v>
      </c>
      <c r="R11" s="59">
        <f t="shared" si="0"/>
        <v>4.8999999999999986</v>
      </c>
      <c r="S11" s="52">
        <f t="shared" si="1"/>
        <v>154.52639999999994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</row>
    <row r="12" spans="2:35" ht="21.95" customHeight="1" x14ac:dyDescent="0.25">
      <c r="B12" s="85" t="s">
        <v>30</v>
      </c>
      <c r="C12" s="86" t="s">
        <v>28</v>
      </c>
      <c r="D12" s="86" t="s">
        <v>24</v>
      </c>
      <c r="E12" s="7" t="s">
        <v>25</v>
      </c>
      <c r="F12" s="58">
        <v>0</v>
      </c>
      <c r="G12" s="58">
        <v>0</v>
      </c>
      <c r="H12" s="58">
        <v>0.2</v>
      </c>
      <c r="I12" s="58">
        <v>0.2</v>
      </c>
      <c r="J12" s="58">
        <v>0.2</v>
      </c>
      <c r="K12" s="58">
        <v>0.5</v>
      </c>
      <c r="L12" s="58">
        <v>0.5</v>
      </c>
      <c r="M12" s="58">
        <v>0.5</v>
      </c>
      <c r="N12" s="58">
        <v>0.5</v>
      </c>
      <c r="O12" s="58">
        <v>0.5</v>
      </c>
      <c r="P12" s="58">
        <v>0.5</v>
      </c>
      <c r="Q12" s="58">
        <v>0.5</v>
      </c>
      <c r="R12" s="59">
        <f t="shared" si="0"/>
        <v>0.34166666666666662</v>
      </c>
      <c r="S12" s="52">
        <f t="shared" si="1"/>
        <v>10.774799999999997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</row>
    <row r="13" spans="2:35" ht="21.95" customHeight="1" x14ac:dyDescent="0.25">
      <c r="B13" s="85"/>
      <c r="C13" s="86"/>
      <c r="D13" s="86"/>
      <c r="E13" s="7" t="s">
        <v>26</v>
      </c>
      <c r="F13" s="58">
        <v>0</v>
      </c>
      <c r="G13" s="58">
        <v>0</v>
      </c>
      <c r="H13" s="58">
        <v>0.6</v>
      </c>
      <c r="I13" s="58">
        <v>0.6</v>
      </c>
      <c r="J13" s="58">
        <v>0.6</v>
      </c>
      <c r="K13" s="58">
        <v>0.6</v>
      </c>
      <c r="L13" s="58">
        <v>0.6</v>
      </c>
      <c r="M13" s="58">
        <v>0.6</v>
      </c>
      <c r="N13" s="58">
        <v>0.6</v>
      </c>
      <c r="O13" s="58">
        <v>0.6</v>
      </c>
      <c r="P13" s="58">
        <v>0.6</v>
      </c>
      <c r="Q13" s="58">
        <v>0.6</v>
      </c>
      <c r="R13" s="59">
        <f t="shared" si="0"/>
        <v>0.49999999999999994</v>
      </c>
      <c r="S13" s="52">
        <f t="shared" si="1"/>
        <v>15.767999999999997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</row>
    <row r="14" spans="2:35" ht="21.95" customHeight="1" x14ac:dyDescent="0.25">
      <c r="B14" s="85" t="s">
        <v>31</v>
      </c>
      <c r="C14" s="86" t="s">
        <v>23</v>
      </c>
      <c r="D14" s="86" t="s">
        <v>24</v>
      </c>
      <c r="E14" s="7" t="s">
        <v>25</v>
      </c>
      <c r="F14" s="60">
        <v>0</v>
      </c>
      <c r="G14" s="60">
        <v>0</v>
      </c>
      <c r="H14" s="60">
        <v>0</v>
      </c>
      <c r="I14" s="60">
        <v>0</v>
      </c>
      <c r="J14" s="60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60">
        <v>0</v>
      </c>
      <c r="Q14" s="60">
        <v>0</v>
      </c>
      <c r="R14" s="59">
        <f t="shared" si="0"/>
        <v>0</v>
      </c>
      <c r="S14" s="52">
        <f t="shared" si="1"/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</row>
    <row r="15" spans="2:35" ht="21.95" customHeight="1" thickBot="1" x14ac:dyDescent="0.3">
      <c r="B15" s="97"/>
      <c r="C15" s="96"/>
      <c r="D15" s="96"/>
      <c r="E15" s="8" t="s">
        <v>26</v>
      </c>
      <c r="F15" s="61">
        <v>0.2</v>
      </c>
      <c r="G15" s="61">
        <v>0.2</v>
      </c>
      <c r="H15" s="61">
        <v>0.2</v>
      </c>
      <c r="I15" s="61">
        <v>0.2</v>
      </c>
      <c r="J15" s="61">
        <v>0.2</v>
      </c>
      <c r="K15" s="61">
        <v>0.2</v>
      </c>
      <c r="L15" s="61">
        <v>0.45</v>
      </c>
      <c r="M15" s="61">
        <v>0.45</v>
      </c>
      <c r="N15" s="61">
        <v>0.45</v>
      </c>
      <c r="O15" s="61">
        <v>0.45</v>
      </c>
      <c r="P15" s="61">
        <v>0.45</v>
      </c>
      <c r="Q15" s="61">
        <v>0.45</v>
      </c>
      <c r="R15" s="62">
        <f t="shared" si="0"/>
        <v>0.32500000000000007</v>
      </c>
      <c r="S15" s="55">
        <f t="shared" si="1"/>
        <v>10.249200000000004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</row>
    <row r="16" spans="2:35" ht="21.95" customHeight="1" x14ac:dyDescent="0.25"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</row>
    <row r="17" spans="2:35" ht="21.95" customHeight="1" x14ac:dyDescent="0.25"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</row>
    <row r="18" spans="2:35" ht="21.95" customHeight="1" x14ac:dyDescent="0.25"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</row>
    <row r="19" spans="2:35" ht="21.95" customHeight="1" x14ac:dyDescent="0.25"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</row>
    <row r="20" spans="2:35" ht="17.25" customHeight="1" thickBot="1" x14ac:dyDescent="0.3">
      <c r="B20" s="98" t="s">
        <v>32</v>
      </c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8"/>
      <c r="R20" s="98"/>
      <c r="S20" s="98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</row>
    <row r="21" spans="2:35" ht="17.25" customHeight="1" thickBot="1" x14ac:dyDescent="0.3">
      <c r="B21" s="89" t="s">
        <v>33</v>
      </c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</row>
    <row r="22" spans="2:35" ht="36" customHeight="1" thickBot="1" x14ac:dyDescent="0.3">
      <c r="B22" s="10" t="s">
        <v>4</v>
      </c>
      <c r="C22" s="10" t="s">
        <v>5</v>
      </c>
      <c r="D22" s="10" t="s">
        <v>6</v>
      </c>
      <c r="E22" s="10" t="s">
        <v>7</v>
      </c>
      <c r="F22" s="4" t="s">
        <v>8</v>
      </c>
      <c r="G22" s="4" t="s">
        <v>9</v>
      </c>
      <c r="H22" s="4" t="s">
        <v>10</v>
      </c>
      <c r="I22" s="4" t="s">
        <v>11</v>
      </c>
      <c r="J22" s="4" t="s">
        <v>12</v>
      </c>
      <c r="K22" s="4" t="s">
        <v>13</v>
      </c>
      <c r="L22" s="4" t="s">
        <v>14</v>
      </c>
      <c r="M22" s="4" t="s">
        <v>15</v>
      </c>
      <c r="N22" s="4" t="s">
        <v>16</v>
      </c>
      <c r="O22" s="4" t="s">
        <v>17</v>
      </c>
      <c r="P22" s="4" t="s">
        <v>18</v>
      </c>
      <c r="Q22" s="4" t="s">
        <v>19</v>
      </c>
      <c r="R22" s="10" t="s">
        <v>20</v>
      </c>
      <c r="S22" s="5" t="s">
        <v>21</v>
      </c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</row>
    <row r="23" spans="2:35" ht="21.95" customHeight="1" x14ac:dyDescent="0.25">
      <c r="B23" s="99" t="s">
        <v>34</v>
      </c>
      <c r="C23" s="100" t="s">
        <v>28</v>
      </c>
      <c r="D23" s="100" t="s">
        <v>29</v>
      </c>
      <c r="E23" s="11" t="s">
        <v>25</v>
      </c>
      <c r="F23" s="49">
        <v>0.3</v>
      </c>
      <c r="G23" s="49">
        <v>0.3</v>
      </c>
      <c r="H23" s="49">
        <v>0.3</v>
      </c>
      <c r="I23" s="49">
        <v>0.3</v>
      </c>
      <c r="J23" s="49">
        <v>0.3</v>
      </c>
      <c r="K23" s="49">
        <v>0.3</v>
      </c>
      <c r="L23" s="49">
        <v>0.3</v>
      </c>
      <c r="M23" s="49">
        <v>0.3</v>
      </c>
      <c r="N23" s="49">
        <v>0.3</v>
      </c>
      <c r="O23" s="49">
        <v>0.3</v>
      </c>
      <c r="P23" s="49">
        <v>0.3</v>
      </c>
      <c r="Q23" s="49">
        <v>0.3</v>
      </c>
      <c r="R23" s="33">
        <f t="shared" ref="R23:R28" si="2">SUM(F23:Q23)/12</f>
        <v>0.29999999999999993</v>
      </c>
      <c r="S23" s="50">
        <f t="shared" ref="S23:S28" si="3">+R23*365*24*60*60/1000000</f>
        <v>9.4607999999999954</v>
      </c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</row>
    <row r="24" spans="2:35" ht="21.95" customHeight="1" x14ac:dyDescent="0.25">
      <c r="B24" s="92"/>
      <c r="C24" s="93"/>
      <c r="D24" s="93"/>
      <c r="E24" s="12" t="s">
        <v>26</v>
      </c>
      <c r="F24" s="51">
        <v>0.35</v>
      </c>
      <c r="G24" s="51">
        <v>0.35</v>
      </c>
      <c r="H24" s="51">
        <v>0.35</v>
      </c>
      <c r="I24" s="51">
        <v>0.35</v>
      </c>
      <c r="J24" s="51">
        <v>0.35</v>
      </c>
      <c r="K24" s="51">
        <v>0.35</v>
      </c>
      <c r="L24" s="51">
        <v>0.35</v>
      </c>
      <c r="M24" s="51">
        <v>0.35</v>
      </c>
      <c r="N24" s="51">
        <v>0.35</v>
      </c>
      <c r="O24" s="51">
        <v>0.35</v>
      </c>
      <c r="P24" s="51">
        <v>0.35</v>
      </c>
      <c r="Q24" s="51">
        <v>0.35</v>
      </c>
      <c r="R24" s="36">
        <f t="shared" si="2"/>
        <v>0.35000000000000003</v>
      </c>
      <c r="S24" s="52">
        <f t="shared" si="3"/>
        <v>11.037600000000001</v>
      </c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</row>
    <row r="25" spans="2:35" ht="21.95" customHeight="1" x14ac:dyDescent="0.25">
      <c r="B25" s="92" t="s">
        <v>35</v>
      </c>
      <c r="C25" s="93" t="s">
        <v>28</v>
      </c>
      <c r="D25" s="93" t="s">
        <v>29</v>
      </c>
      <c r="E25" s="12" t="s">
        <v>25</v>
      </c>
      <c r="F25" s="53">
        <v>0.8</v>
      </c>
      <c r="G25" s="53">
        <v>0.8</v>
      </c>
      <c r="H25" s="53">
        <v>0.8</v>
      </c>
      <c r="I25" s="53">
        <v>0.8</v>
      </c>
      <c r="J25" s="53">
        <v>0.8</v>
      </c>
      <c r="K25" s="53">
        <v>0.8</v>
      </c>
      <c r="L25" s="53">
        <v>0.8</v>
      </c>
      <c r="M25" s="53">
        <v>0.8</v>
      </c>
      <c r="N25" s="53">
        <v>0.8</v>
      </c>
      <c r="O25" s="53">
        <v>0.8</v>
      </c>
      <c r="P25" s="53">
        <v>0.8</v>
      </c>
      <c r="Q25" s="53">
        <v>0.8</v>
      </c>
      <c r="R25" s="36">
        <f t="shared" si="2"/>
        <v>0.79999999999999993</v>
      </c>
      <c r="S25" s="52">
        <f t="shared" si="3"/>
        <v>25.2288</v>
      </c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</row>
    <row r="26" spans="2:35" ht="21.95" customHeight="1" x14ac:dyDescent="0.25">
      <c r="B26" s="92"/>
      <c r="C26" s="93"/>
      <c r="D26" s="93"/>
      <c r="E26" s="12" t="s">
        <v>26</v>
      </c>
      <c r="F26" s="53">
        <v>0.88</v>
      </c>
      <c r="G26" s="53">
        <v>0.88</v>
      </c>
      <c r="H26" s="53">
        <v>0.88</v>
      </c>
      <c r="I26" s="53">
        <v>0.88</v>
      </c>
      <c r="J26" s="53">
        <v>0.88</v>
      </c>
      <c r="K26" s="53">
        <v>0.88</v>
      </c>
      <c r="L26" s="53">
        <v>0.88</v>
      </c>
      <c r="M26" s="53">
        <v>0.88</v>
      </c>
      <c r="N26" s="53">
        <v>0.88</v>
      </c>
      <c r="O26" s="53">
        <v>0.88</v>
      </c>
      <c r="P26" s="53">
        <v>0.88</v>
      </c>
      <c r="Q26" s="53">
        <v>0.88</v>
      </c>
      <c r="R26" s="36">
        <f t="shared" si="2"/>
        <v>0.88000000000000023</v>
      </c>
      <c r="S26" s="52">
        <f t="shared" si="3"/>
        <v>27.751680000000011</v>
      </c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</row>
    <row r="27" spans="2:35" ht="21.75" customHeight="1" x14ac:dyDescent="0.25">
      <c r="B27" s="92" t="s">
        <v>36</v>
      </c>
      <c r="C27" s="93" t="s">
        <v>28</v>
      </c>
      <c r="D27" s="86" t="s">
        <v>24</v>
      </c>
      <c r="E27" s="12" t="s">
        <v>25</v>
      </c>
      <c r="F27" s="51">
        <v>2.38</v>
      </c>
      <c r="G27" s="51">
        <v>2.38</v>
      </c>
      <c r="H27" s="51">
        <v>2.38</v>
      </c>
      <c r="I27" s="51">
        <v>2.38</v>
      </c>
      <c r="J27" s="51">
        <v>2.38</v>
      </c>
      <c r="K27" s="51">
        <v>2.38</v>
      </c>
      <c r="L27" s="51">
        <v>0</v>
      </c>
      <c r="M27" s="51">
        <v>0</v>
      </c>
      <c r="N27" s="51">
        <v>0</v>
      </c>
      <c r="O27" s="51">
        <v>0</v>
      </c>
      <c r="P27" s="51">
        <v>0</v>
      </c>
      <c r="Q27" s="51">
        <v>0</v>
      </c>
      <c r="R27" s="36">
        <f t="shared" si="2"/>
        <v>1.1899999999999997</v>
      </c>
      <c r="S27" s="52">
        <f t="shared" si="3"/>
        <v>37.527839999999991</v>
      </c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</row>
    <row r="28" spans="2:35" ht="21.75" customHeight="1" thickBot="1" x14ac:dyDescent="0.3">
      <c r="B28" s="94"/>
      <c r="C28" s="95"/>
      <c r="D28" s="96"/>
      <c r="E28" s="13" t="s">
        <v>26</v>
      </c>
      <c r="F28" s="54">
        <v>2.38</v>
      </c>
      <c r="G28" s="54">
        <v>2.38</v>
      </c>
      <c r="H28" s="54">
        <v>2.38</v>
      </c>
      <c r="I28" s="54">
        <v>2.38</v>
      </c>
      <c r="J28" s="54">
        <v>2.38</v>
      </c>
      <c r="K28" s="54">
        <v>2.38</v>
      </c>
      <c r="L28" s="54">
        <v>0</v>
      </c>
      <c r="M28" s="54">
        <v>0</v>
      </c>
      <c r="N28" s="54">
        <v>0</v>
      </c>
      <c r="O28" s="54">
        <v>0</v>
      </c>
      <c r="P28" s="54">
        <v>0</v>
      </c>
      <c r="Q28" s="54">
        <v>0</v>
      </c>
      <c r="R28" s="38">
        <f t="shared" si="2"/>
        <v>1.1899999999999997</v>
      </c>
      <c r="S28" s="55">
        <f t="shared" si="3"/>
        <v>37.527839999999991</v>
      </c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</row>
    <row r="29" spans="2:35" ht="21.75" customHeight="1" x14ac:dyDescent="0.25">
      <c r="B29" s="75"/>
      <c r="C29" s="75"/>
      <c r="D29" s="76"/>
      <c r="E29" s="77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80"/>
      <c r="S29" s="78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</row>
    <row r="30" spans="2:35" ht="21.75" customHeight="1" x14ac:dyDescent="0.25">
      <c r="B30" s="75"/>
      <c r="C30" s="75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</row>
    <row r="31" spans="2:35" ht="21.75" customHeight="1" x14ac:dyDescent="0.25">
      <c r="B31" s="75"/>
      <c r="C31" s="75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</row>
    <row r="32" spans="2:35" ht="21.75" customHeight="1" x14ac:dyDescent="0.25">
      <c r="B32" s="75"/>
      <c r="C32" s="75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</row>
    <row r="33" spans="1:35" ht="21.75" customHeight="1" x14ac:dyDescent="0.25">
      <c r="B33" s="75"/>
      <c r="C33" s="75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</row>
    <row r="34" spans="1:35" ht="41.25" customHeight="1" thickBot="1" x14ac:dyDescent="0.3">
      <c r="B34" s="104" t="s">
        <v>37</v>
      </c>
      <c r="C34" s="104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</row>
    <row r="35" spans="1:35" ht="23.25" customHeight="1" thickBot="1" x14ac:dyDescent="0.3">
      <c r="B35" s="105" t="s">
        <v>38</v>
      </c>
      <c r="C35" s="106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7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</row>
    <row r="36" spans="1:35" ht="60.75" customHeight="1" thickBot="1" x14ac:dyDescent="0.3">
      <c r="B36" s="14" t="s">
        <v>4</v>
      </c>
      <c r="C36" s="14" t="s">
        <v>5</v>
      </c>
      <c r="D36" s="14" t="s">
        <v>6</v>
      </c>
      <c r="E36" s="14" t="s">
        <v>7</v>
      </c>
      <c r="F36" s="15" t="s">
        <v>8</v>
      </c>
      <c r="G36" s="15" t="s">
        <v>9</v>
      </c>
      <c r="H36" s="15" t="s">
        <v>10</v>
      </c>
      <c r="I36" s="15" t="s">
        <v>11</v>
      </c>
      <c r="J36" s="15" t="s">
        <v>12</v>
      </c>
      <c r="K36" s="15" t="s">
        <v>13</v>
      </c>
      <c r="L36" s="15" t="s">
        <v>14</v>
      </c>
      <c r="M36" s="15" t="s">
        <v>15</v>
      </c>
      <c r="N36" s="15" t="s">
        <v>16</v>
      </c>
      <c r="O36" s="15" t="s">
        <v>17</v>
      </c>
      <c r="P36" s="15" t="s">
        <v>18</v>
      </c>
      <c r="Q36" s="15" t="s">
        <v>19</v>
      </c>
      <c r="R36" s="14" t="s">
        <v>20</v>
      </c>
      <c r="S36" s="16" t="s">
        <v>21</v>
      </c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</row>
    <row r="37" spans="1:35" ht="21.95" customHeight="1" x14ac:dyDescent="0.25">
      <c r="A37" s="9">
        <v>1</v>
      </c>
      <c r="B37" s="108" t="s">
        <v>39</v>
      </c>
      <c r="C37" s="109" t="s">
        <v>40</v>
      </c>
      <c r="D37" s="109" t="s">
        <v>29</v>
      </c>
      <c r="E37" s="17" t="s">
        <v>25</v>
      </c>
      <c r="F37" s="39">
        <v>4.4200000000000003E-3</v>
      </c>
      <c r="G37" s="39">
        <v>4.4200000000000003E-3</v>
      </c>
      <c r="H37" s="39">
        <v>4.4200000000000003E-3</v>
      </c>
      <c r="I37" s="39">
        <v>4.4200000000000003E-3</v>
      </c>
      <c r="J37" s="39">
        <v>4.4200000000000003E-3</v>
      </c>
      <c r="K37" s="39">
        <v>0</v>
      </c>
      <c r="L37" s="39">
        <v>0</v>
      </c>
      <c r="M37" s="39">
        <v>0</v>
      </c>
      <c r="N37" s="39">
        <v>0</v>
      </c>
      <c r="O37" s="39">
        <v>0</v>
      </c>
      <c r="P37" s="39">
        <v>0</v>
      </c>
      <c r="Q37" s="39">
        <v>0</v>
      </c>
      <c r="R37" s="40">
        <f t="shared" ref="R37:R88" si="4">SUM(F37:Q37)/12</f>
        <v>1.8416666666666668E-3</v>
      </c>
      <c r="S37" s="41">
        <f t="shared" ref="S37:S88" si="5">+R37*365*24*60*60/1000000</f>
        <v>5.8078800000000007E-2</v>
      </c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</row>
    <row r="38" spans="1:35" ht="21.95" customHeight="1" x14ac:dyDescent="0.25">
      <c r="A38" s="9">
        <v>2</v>
      </c>
      <c r="B38" s="103"/>
      <c r="C38" s="102"/>
      <c r="D38" s="102"/>
      <c r="E38" s="18" t="s">
        <v>26</v>
      </c>
      <c r="F38" s="42">
        <v>7.6E-3</v>
      </c>
      <c r="G38" s="42">
        <v>7.6E-3</v>
      </c>
      <c r="H38" s="42">
        <v>7.6E-3</v>
      </c>
      <c r="I38" s="42">
        <v>7.6E-3</v>
      </c>
      <c r="J38" s="42">
        <v>7.6E-3</v>
      </c>
      <c r="K38" s="42">
        <v>7.6E-3</v>
      </c>
      <c r="L38" s="42">
        <v>7.6E-3</v>
      </c>
      <c r="M38" s="42">
        <v>7.6E-3</v>
      </c>
      <c r="N38" s="42">
        <v>7.6E-3</v>
      </c>
      <c r="O38" s="42">
        <v>7.6E-3</v>
      </c>
      <c r="P38" s="42">
        <v>7.6E-3</v>
      </c>
      <c r="Q38" s="42">
        <v>7.6E-3</v>
      </c>
      <c r="R38" s="43">
        <f t="shared" si="4"/>
        <v>7.5999999999999991E-3</v>
      </c>
      <c r="S38" s="44">
        <f t="shared" si="5"/>
        <v>0.23967359999999999</v>
      </c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</row>
    <row r="39" spans="1:35" ht="21.95" customHeight="1" x14ac:dyDescent="0.25">
      <c r="A39" s="9">
        <v>3</v>
      </c>
      <c r="B39" s="103"/>
      <c r="C39" s="102" t="s">
        <v>41</v>
      </c>
      <c r="D39" s="102" t="s">
        <v>24</v>
      </c>
      <c r="E39" s="18" t="s">
        <v>25</v>
      </c>
      <c r="F39" s="45">
        <v>3.4000000000000002E-2</v>
      </c>
      <c r="G39" s="45">
        <v>3.4000000000000002E-2</v>
      </c>
      <c r="H39" s="45">
        <v>3.4000000000000002E-2</v>
      </c>
      <c r="I39" s="45">
        <v>3.4000000000000002E-2</v>
      </c>
      <c r="J39" s="45">
        <v>3.4000000000000002E-2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3">
        <f t="shared" si="4"/>
        <v>1.4166666666666668E-2</v>
      </c>
      <c r="S39" s="44">
        <f t="shared" si="5"/>
        <v>0.44675999999999999</v>
      </c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</row>
    <row r="40" spans="1:35" ht="21.95" customHeight="1" x14ac:dyDescent="0.25">
      <c r="A40" s="9">
        <v>4</v>
      </c>
      <c r="B40" s="103"/>
      <c r="C40" s="102"/>
      <c r="D40" s="102"/>
      <c r="E40" s="18" t="s">
        <v>26</v>
      </c>
      <c r="F40" s="45">
        <v>4.5850000000000002E-2</v>
      </c>
      <c r="G40" s="45">
        <v>4.5850000000000002E-2</v>
      </c>
      <c r="H40" s="45">
        <v>4.5850000000000002E-2</v>
      </c>
      <c r="I40" s="45">
        <v>4.5850000000000002E-2</v>
      </c>
      <c r="J40" s="45">
        <v>4.5850000000000002E-2</v>
      </c>
      <c r="K40" s="45">
        <v>4.5850000000000002E-2</v>
      </c>
      <c r="L40" s="45">
        <v>4.5850000000000002E-2</v>
      </c>
      <c r="M40" s="45">
        <v>4.5850000000000002E-2</v>
      </c>
      <c r="N40" s="45">
        <v>4.5850000000000002E-2</v>
      </c>
      <c r="O40" s="45">
        <v>4.5850000000000002E-2</v>
      </c>
      <c r="P40" s="45">
        <v>4.5850000000000002E-2</v>
      </c>
      <c r="Q40" s="45">
        <v>4.5850000000000002E-2</v>
      </c>
      <c r="R40" s="43">
        <f t="shared" si="4"/>
        <v>4.5850000000000002E-2</v>
      </c>
      <c r="S40" s="44">
        <f t="shared" si="5"/>
        <v>1.4459256</v>
      </c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</row>
    <row r="41" spans="1:35" ht="21.95" customHeight="1" x14ac:dyDescent="0.25">
      <c r="A41" s="9">
        <v>5</v>
      </c>
      <c r="B41" s="101" t="s">
        <v>42</v>
      </c>
      <c r="C41" s="102" t="s">
        <v>43</v>
      </c>
      <c r="D41" s="102" t="s">
        <v>24</v>
      </c>
      <c r="E41" s="18" t="s">
        <v>25</v>
      </c>
      <c r="F41" s="42">
        <v>0</v>
      </c>
      <c r="G41" s="42">
        <v>0</v>
      </c>
      <c r="H41" s="42">
        <v>2.5000000000000001E-3</v>
      </c>
      <c r="I41" s="42">
        <v>2.5000000000000001E-3</v>
      </c>
      <c r="J41" s="42">
        <v>2.5000000000000001E-3</v>
      </c>
      <c r="K41" s="42">
        <v>2.5000000000000001E-3</v>
      </c>
      <c r="L41" s="42">
        <v>2.5000000000000001E-3</v>
      </c>
      <c r="M41" s="42">
        <v>2.5000000000000001E-3</v>
      </c>
      <c r="N41" s="42">
        <v>2.5000000000000001E-3</v>
      </c>
      <c r="O41" s="42">
        <v>2.5000000000000001E-3</v>
      </c>
      <c r="P41" s="42">
        <v>2.5000000000000001E-3</v>
      </c>
      <c r="Q41" s="42">
        <v>2.5000000000000001E-3</v>
      </c>
      <c r="R41" s="43">
        <f t="shared" si="4"/>
        <v>2.0833333333333333E-3</v>
      </c>
      <c r="S41" s="44">
        <f t="shared" si="5"/>
        <v>6.5699999999999995E-2</v>
      </c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</row>
    <row r="42" spans="1:35" ht="21.95" customHeight="1" x14ac:dyDescent="0.25">
      <c r="A42" s="9">
        <v>6</v>
      </c>
      <c r="B42" s="101"/>
      <c r="C42" s="102"/>
      <c r="D42" s="102"/>
      <c r="E42" s="18" t="s">
        <v>26</v>
      </c>
      <c r="F42" s="42">
        <v>0</v>
      </c>
      <c r="G42" s="42">
        <v>0</v>
      </c>
      <c r="H42" s="42">
        <v>2.5000000000000001E-3</v>
      </c>
      <c r="I42" s="42">
        <v>2.5000000000000001E-3</v>
      </c>
      <c r="J42" s="42">
        <v>2.5000000000000001E-3</v>
      </c>
      <c r="K42" s="42">
        <v>2.5000000000000001E-3</v>
      </c>
      <c r="L42" s="42">
        <v>2.5000000000000001E-3</v>
      </c>
      <c r="M42" s="42">
        <v>2.5000000000000001E-3</v>
      </c>
      <c r="N42" s="42">
        <v>2.5000000000000001E-3</v>
      </c>
      <c r="O42" s="42">
        <v>2.5000000000000001E-3</v>
      </c>
      <c r="P42" s="42">
        <v>2.5000000000000001E-3</v>
      </c>
      <c r="Q42" s="42">
        <v>2.5000000000000001E-3</v>
      </c>
      <c r="R42" s="43">
        <f t="shared" si="4"/>
        <v>2.0833333333333333E-3</v>
      </c>
      <c r="S42" s="44">
        <f t="shared" si="5"/>
        <v>6.5699999999999995E-2</v>
      </c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</row>
    <row r="43" spans="1:35" ht="21.95" customHeight="1" x14ac:dyDescent="0.25">
      <c r="A43" s="9">
        <v>7</v>
      </c>
      <c r="B43" s="101"/>
      <c r="C43" s="102" t="s">
        <v>40</v>
      </c>
      <c r="D43" s="102" t="s">
        <v>29</v>
      </c>
      <c r="E43" s="18" t="s">
        <v>25</v>
      </c>
      <c r="F43" s="45">
        <v>1.56E-3</v>
      </c>
      <c r="G43" s="45">
        <v>1.56E-3</v>
      </c>
      <c r="H43" s="45">
        <v>1.56E-3</v>
      </c>
      <c r="I43" s="45">
        <v>1.56E-3</v>
      </c>
      <c r="J43" s="45">
        <v>1.56E-3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3">
        <f t="shared" si="4"/>
        <v>6.4999999999999997E-4</v>
      </c>
      <c r="S43" s="44">
        <f t="shared" si="5"/>
        <v>2.0498399999999996E-2</v>
      </c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</row>
    <row r="44" spans="1:35" ht="21.95" customHeight="1" x14ac:dyDescent="0.25">
      <c r="A44" s="9">
        <v>8</v>
      </c>
      <c r="B44" s="101"/>
      <c r="C44" s="102"/>
      <c r="D44" s="102"/>
      <c r="E44" s="18" t="s">
        <v>26</v>
      </c>
      <c r="F44" s="45">
        <v>2.6800000000000001E-3</v>
      </c>
      <c r="G44" s="45">
        <v>2.6800000000000001E-3</v>
      </c>
      <c r="H44" s="45">
        <v>2.6800000000000001E-3</v>
      </c>
      <c r="I44" s="45">
        <v>2.6800000000000001E-3</v>
      </c>
      <c r="J44" s="45">
        <v>2.6800000000000001E-3</v>
      </c>
      <c r="K44" s="45">
        <v>2.6800000000000001E-3</v>
      </c>
      <c r="L44" s="45">
        <v>2.6800000000000001E-3</v>
      </c>
      <c r="M44" s="45">
        <v>2.6800000000000001E-3</v>
      </c>
      <c r="N44" s="45">
        <v>2.6800000000000001E-3</v>
      </c>
      <c r="O44" s="45">
        <v>2.6800000000000001E-3</v>
      </c>
      <c r="P44" s="45">
        <v>2.6800000000000001E-3</v>
      </c>
      <c r="Q44" s="45">
        <v>2.6800000000000001E-3</v>
      </c>
      <c r="R44" s="43">
        <f t="shared" si="4"/>
        <v>2.6800000000000005E-3</v>
      </c>
      <c r="S44" s="44">
        <f t="shared" si="5"/>
        <v>8.4516480000000005E-2</v>
      </c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</row>
    <row r="45" spans="1:35" ht="21.95" customHeight="1" x14ac:dyDescent="0.25">
      <c r="A45" s="9">
        <v>9</v>
      </c>
      <c r="B45" s="103" t="s">
        <v>44</v>
      </c>
      <c r="C45" s="102" t="s">
        <v>28</v>
      </c>
      <c r="D45" s="102" t="s">
        <v>24</v>
      </c>
      <c r="E45" s="18" t="s">
        <v>25</v>
      </c>
      <c r="F45" s="42">
        <v>0.35</v>
      </c>
      <c r="G45" s="42">
        <v>0.35</v>
      </c>
      <c r="H45" s="42">
        <v>0.35</v>
      </c>
      <c r="I45" s="42">
        <v>0.35</v>
      </c>
      <c r="J45" s="42">
        <v>0.35</v>
      </c>
      <c r="K45" s="42">
        <v>0.35</v>
      </c>
      <c r="L45" s="42">
        <v>0.35</v>
      </c>
      <c r="M45" s="42">
        <v>0.35</v>
      </c>
      <c r="N45" s="42">
        <v>0.35</v>
      </c>
      <c r="O45" s="42">
        <v>0.35</v>
      </c>
      <c r="P45" s="42">
        <v>0.35</v>
      </c>
      <c r="Q45" s="42">
        <v>0.35</v>
      </c>
      <c r="R45" s="43">
        <f t="shared" si="4"/>
        <v>0.35000000000000003</v>
      </c>
      <c r="S45" s="44">
        <f t="shared" si="5"/>
        <v>11.037600000000001</v>
      </c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</row>
    <row r="46" spans="1:35" ht="21.95" customHeight="1" x14ac:dyDescent="0.25">
      <c r="A46" s="9">
        <v>10</v>
      </c>
      <c r="B46" s="103"/>
      <c r="C46" s="102"/>
      <c r="D46" s="102"/>
      <c r="E46" s="18" t="s">
        <v>26</v>
      </c>
      <c r="F46" s="42">
        <v>0.35</v>
      </c>
      <c r="G46" s="42">
        <v>0.35</v>
      </c>
      <c r="H46" s="42">
        <v>0.35</v>
      </c>
      <c r="I46" s="42">
        <v>0.35</v>
      </c>
      <c r="J46" s="42">
        <v>0.35</v>
      </c>
      <c r="K46" s="42">
        <v>0.35</v>
      </c>
      <c r="L46" s="42">
        <v>0.55000000000000004</v>
      </c>
      <c r="M46" s="42">
        <v>0.55000000000000004</v>
      </c>
      <c r="N46" s="42">
        <v>0.55000000000000004</v>
      </c>
      <c r="O46" s="42">
        <v>0.55000000000000004</v>
      </c>
      <c r="P46" s="42">
        <v>0.55000000000000004</v>
      </c>
      <c r="Q46" s="42">
        <v>0.55000000000000004</v>
      </c>
      <c r="R46" s="43">
        <f t="shared" si="4"/>
        <v>0.44999999999999996</v>
      </c>
      <c r="S46" s="44">
        <f t="shared" si="5"/>
        <v>14.191199999999997</v>
      </c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</row>
    <row r="47" spans="1:35" ht="21.95" customHeight="1" x14ac:dyDescent="0.25">
      <c r="A47" s="9">
        <v>11</v>
      </c>
      <c r="B47" s="103" t="s">
        <v>45</v>
      </c>
      <c r="C47" s="102" t="s">
        <v>40</v>
      </c>
      <c r="D47" s="102" t="s">
        <v>29</v>
      </c>
      <c r="E47" s="18" t="s">
        <v>25</v>
      </c>
      <c r="F47" s="45">
        <v>9.6000000000000002E-4</v>
      </c>
      <c r="G47" s="45">
        <v>9.6000000000000002E-4</v>
      </c>
      <c r="H47" s="45">
        <v>9.6000000000000002E-4</v>
      </c>
      <c r="I47" s="45">
        <v>9.6000000000000002E-4</v>
      </c>
      <c r="J47" s="45">
        <v>9.6000000000000002E-4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3">
        <f t="shared" si="4"/>
        <v>4.0000000000000002E-4</v>
      </c>
      <c r="S47" s="44">
        <f t="shared" si="5"/>
        <v>1.2614400000000001E-2</v>
      </c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</row>
    <row r="48" spans="1:35" ht="21.95" customHeight="1" x14ac:dyDescent="0.25">
      <c r="A48" s="9">
        <v>12</v>
      </c>
      <c r="B48" s="103"/>
      <c r="C48" s="102"/>
      <c r="D48" s="102"/>
      <c r="E48" s="18" t="s">
        <v>26</v>
      </c>
      <c r="F48" s="45">
        <v>1.64E-3</v>
      </c>
      <c r="G48" s="45">
        <v>1.64E-3</v>
      </c>
      <c r="H48" s="45">
        <v>1.64E-3</v>
      </c>
      <c r="I48" s="45">
        <v>1.64E-3</v>
      </c>
      <c r="J48" s="45">
        <v>1.64E-3</v>
      </c>
      <c r="K48" s="45">
        <v>1.64E-3</v>
      </c>
      <c r="L48" s="45">
        <v>1.64E-3</v>
      </c>
      <c r="M48" s="45">
        <v>1.64E-3</v>
      </c>
      <c r="N48" s="45">
        <v>1.64E-3</v>
      </c>
      <c r="O48" s="45">
        <v>1.64E-3</v>
      </c>
      <c r="P48" s="45">
        <v>1.64E-3</v>
      </c>
      <c r="Q48" s="45">
        <v>1.64E-3</v>
      </c>
      <c r="R48" s="43">
        <f t="shared" si="4"/>
        <v>1.6399999999999993E-3</v>
      </c>
      <c r="S48" s="44">
        <f t="shared" si="5"/>
        <v>5.171903999999998E-2</v>
      </c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</row>
    <row r="49" spans="1:46" ht="21.95" customHeight="1" x14ac:dyDescent="0.25">
      <c r="A49" s="9">
        <v>13</v>
      </c>
      <c r="B49" s="103" t="s">
        <v>46</v>
      </c>
      <c r="C49" s="102" t="s">
        <v>43</v>
      </c>
      <c r="D49" s="102" t="s">
        <v>24</v>
      </c>
      <c r="E49" s="18" t="s">
        <v>25</v>
      </c>
      <c r="F49" s="42">
        <v>0</v>
      </c>
      <c r="G49" s="42">
        <v>0</v>
      </c>
      <c r="H49" s="42">
        <v>3.4000000000000002E-3</v>
      </c>
      <c r="I49" s="42">
        <v>3.3E-3</v>
      </c>
      <c r="J49" s="42">
        <v>3.0000000000000001E-3</v>
      </c>
      <c r="K49" s="42">
        <v>3.3E-3</v>
      </c>
      <c r="L49" s="42">
        <v>3.3E-3</v>
      </c>
      <c r="M49" s="42">
        <v>3.4000000000000002E-3</v>
      </c>
      <c r="N49" s="42">
        <v>3.0999999999999999E-3</v>
      </c>
      <c r="O49" s="42">
        <v>3.8E-3</v>
      </c>
      <c r="P49" s="42">
        <v>3.7000000000000002E-3</v>
      </c>
      <c r="Q49" s="42">
        <v>3.5000000000000001E-3</v>
      </c>
      <c r="R49" s="43">
        <f t="shared" si="4"/>
        <v>2.816666666666667E-3</v>
      </c>
      <c r="S49" s="44">
        <f t="shared" si="5"/>
        <v>8.8826400000000028E-2</v>
      </c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</row>
    <row r="50" spans="1:46" ht="21.95" customHeight="1" x14ac:dyDescent="0.25">
      <c r="A50" s="9">
        <v>14</v>
      </c>
      <c r="B50" s="103"/>
      <c r="C50" s="102"/>
      <c r="D50" s="102"/>
      <c r="E50" s="18" t="s">
        <v>26</v>
      </c>
      <c r="F50" s="42">
        <v>0</v>
      </c>
      <c r="G50" s="42">
        <v>0</v>
      </c>
      <c r="H50" s="42">
        <v>3.8500000000000001E-3</v>
      </c>
      <c r="I50" s="42">
        <v>3.7000000000000002E-3</v>
      </c>
      <c r="J50" s="42">
        <v>3.2500000000000003E-3</v>
      </c>
      <c r="K50" s="42">
        <v>3.7000000000000002E-3</v>
      </c>
      <c r="L50" s="42">
        <v>3.7000000000000002E-3</v>
      </c>
      <c r="M50" s="42">
        <v>3.8500000000000001E-3</v>
      </c>
      <c r="N50" s="42">
        <v>3.4000000000000002E-3</v>
      </c>
      <c r="O50" s="42">
        <v>4.45E-3</v>
      </c>
      <c r="P50" s="42">
        <v>4.3E-3</v>
      </c>
      <c r="Q50" s="42">
        <v>4.0000000000000001E-3</v>
      </c>
      <c r="R50" s="43">
        <f t="shared" si="4"/>
        <v>3.1833333333333332E-3</v>
      </c>
      <c r="S50" s="44">
        <f t="shared" si="5"/>
        <v>0.10038960000000001</v>
      </c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</row>
    <row r="51" spans="1:46" ht="21.95" customHeight="1" x14ac:dyDescent="0.25">
      <c r="A51" s="9">
        <v>15</v>
      </c>
      <c r="B51" s="103"/>
      <c r="C51" s="102" t="s">
        <v>40</v>
      </c>
      <c r="D51" s="102" t="s">
        <v>29</v>
      </c>
      <c r="E51" s="18" t="s">
        <v>25</v>
      </c>
      <c r="F51" s="45">
        <v>1.9000000000000001E-4</v>
      </c>
      <c r="G51" s="45">
        <v>1.9000000000000001E-4</v>
      </c>
      <c r="H51" s="45">
        <v>1.9000000000000001E-4</v>
      </c>
      <c r="I51" s="45">
        <v>1.9000000000000001E-4</v>
      </c>
      <c r="J51" s="45">
        <v>1.9000000000000001E-4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3">
        <f t="shared" si="4"/>
        <v>7.9166666666666676E-5</v>
      </c>
      <c r="S51" s="44">
        <f t="shared" si="5"/>
        <v>2.4965999999999999E-3</v>
      </c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</row>
    <row r="52" spans="1:46" ht="21.95" customHeight="1" x14ac:dyDescent="0.25">
      <c r="A52" s="9">
        <v>16</v>
      </c>
      <c r="B52" s="103"/>
      <c r="C52" s="102"/>
      <c r="D52" s="102"/>
      <c r="E52" s="18" t="s">
        <v>26</v>
      </c>
      <c r="F52" s="45">
        <v>3.2000000000000003E-4</v>
      </c>
      <c r="G52" s="45">
        <v>3.2000000000000003E-4</v>
      </c>
      <c r="H52" s="45">
        <v>3.2000000000000003E-4</v>
      </c>
      <c r="I52" s="45">
        <v>3.2000000000000003E-4</v>
      </c>
      <c r="J52" s="45">
        <v>3.2000000000000003E-4</v>
      </c>
      <c r="K52" s="45">
        <v>3.2000000000000003E-4</v>
      </c>
      <c r="L52" s="45">
        <v>3.2000000000000003E-4</v>
      </c>
      <c r="M52" s="45">
        <v>3.2000000000000003E-4</v>
      </c>
      <c r="N52" s="45">
        <v>3.2000000000000003E-4</v>
      </c>
      <c r="O52" s="45">
        <v>3.2000000000000003E-4</v>
      </c>
      <c r="P52" s="45">
        <v>3.2000000000000003E-4</v>
      </c>
      <c r="Q52" s="45">
        <v>3.2000000000000003E-4</v>
      </c>
      <c r="R52" s="43">
        <f t="shared" si="4"/>
        <v>3.2000000000000003E-4</v>
      </c>
      <c r="S52" s="44">
        <f t="shared" si="5"/>
        <v>1.009152E-2</v>
      </c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</row>
    <row r="53" spans="1:46" ht="21.95" customHeight="1" x14ac:dyDescent="0.25">
      <c r="A53" s="9">
        <v>17</v>
      </c>
      <c r="B53" s="101" t="s">
        <v>47</v>
      </c>
      <c r="C53" s="102" t="s">
        <v>40</v>
      </c>
      <c r="D53" s="102" t="s">
        <v>29</v>
      </c>
      <c r="E53" s="18" t="s">
        <v>25</v>
      </c>
      <c r="F53" s="42">
        <v>1.1058E-2</v>
      </c>
      <c r="G53" s="42">
        <v>1.1058E-2</v>
      </c>
      <c r="H53" s="42">
        <v>1.1058E-2</v>
      </c>
      <c r="I53" s="42">
        <v>1.1058E-2</v>
      </c>
      <c r="J53" s="42">
        <v>1.1058E-2</v>
      </c>
      <c r="K53" s="42">
        <v>0</v>
      </c>
      <c r="L53" s="42">
        <v>0</v>
      </c>
      <c r="M53" s="42">
        <v>0</v>
      </c>
      <c r="N53" s="42">
        <v>0</v>
      </c>
      <c r="O53" s="42">
        <v>0</v>
      </c>
      <c r="P53" s="42">
        <v>0</v>
      </c>
      <c r="Q53" s="42">
        <v>0</v>
      </c>
      <c r="R53" s="43">
        <f t="shared" si="4"/>
        <v>4.6074999999999996E-3</v>
      </c>
      <c r="S53" s="44">
        <f t="shared" si="5"/>
        <v>0.14530212000000001</v>
      </c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</row>
    <row r="54" spans="1:46" ht="21.95" customHeight="1" x14ac:dyDescent="0.25">
      <c r="A54" s="9">
        <v>18</v>
      </c>
      <c r="B54" s="101"/>
      <c r="C54" s="102"/>
      <c r="D54" s="102"/>
      <c r="E54" s="18" t="s">
        <v>26</v>
      </c>
      <c r="F54" s="42">
        <v>1.1058E-2</v>
      </c>
      <c r="G54" s="42">
        <v>1.1058E-2</v>
      </c>
      <c r="H54" s="42">
        <v>1.1058E-2</v>
      </c>
      <c r="I54" s="42">
        <v>1.1058E-2</v>
      </c>
      <c r="J54" s="42">
        <v>1.1058E-2</v>
      </c>
      <c r="K54" s="42">
        <v>1.1058E-2</v>
      </c>
      <c r="L54" s="42">
        <v>1.1058E-2</v>
      </c>
      <c r="M54" s="42">
        <v>1.1058E-2</v>
      </c>
      <c r="N54" s="42">
        <v>1.1058E-2</v>
      </c>
      <c r="O54" s="42">
        <v>1.1058E-2</v>
      </c>
      <c r="P54" s="42">
        <v>1.1058E-2</v>
      </c>
      <c r="Q54" s="42">
        <v>1.1058E-2</v>
      </c>
      <c r="R54" s="43">
        <f t="shared" si="4"/>
        <v>1.1058E-2</v>
      </c>
      <c r="S54" s="44">
        <f t="shared" si="5"/>
        <v>0.34872508800000007</v>
      </c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</row>
    <row r="55" spans="1:46" ht="21.95" customHeight="1" x14ac:dyDescent="0.25">
      <c r="A55" s="9">
        <v>19</v>
      </c>
      <c r="B55" s="101"/>
      <c r="C55" s="102" t="s">
        <v>23</v>
      </c>
      <c r="D55" s="110" t="s">
        <v>24</v>
      </c>
      <c r="E55" s="18" t="s">
        <v>25</v>
      </c>
      <c r="F55" s="45">
        <v>0.16392499999999999</v>
      </c>
      <c r="G55" s="45">
        <v>0.16392499999999999</v>
      </c>
      <c r="H55" s="45">
        <v>0.16392499999999999</v>
      </c>
      <c r="I55" s="45">
        <v>0.16392499999999999</v>
      </c>
      <c r="J55" s="45">
        <v>0.16392499999999999</v>
      </c>
      <c r="K55" s="45">
        <v>0</v>
      </c>
      <c r="L55" s="45">
        <v>0</v>
      </c>
      <c r="M55" s="45">
        <v>0</v>
      </c>
      <c r="N55" s="45">
        <v>0</v>
      </c>
      <c r="O55" s="45">
        <v>0</v>
      </c>
      <c r="P55" s="45">
        <v>0</v>
      </c>
      <c r="Q55" s="45">
        <v>0</v>
      </c>
      <c r="R55" s="43">
        <f t="shared" si="4"/>
        <v>6.8302083333333333E-2</v>
      </c>
      <c r="S55" s="44">
        <f t="shared" si="5"/>
        <v>2.1539744999999999</v>
      </c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</row>
    <row r="56" spans="1:46" ht="21.95" customHeight="1" x14ac:dyDescent="0.25">
      <c r="A56" s="9">
        <v>20</v>
      </c>
      <c r="B56" s="101"/>
      <c r="C56" s="102"/>
      <c r="D56" s="110"/>
      <c r="E56" s="18" t="s">
        <v>26</v>
      </c>
      <c r="F56" s="45">
        <v>0.29094999999999999</v>
      </c>
      <c r="G56" s="45">
        <v>0.29094999999999999</v>
      </c>
      <c r="H56" s="45">
        <v>0.29094999999999999</v>
      </c>
      <c r="I56" s="45">
        <v>0.29094999999999999</v>
      </c>
      <c r="J56" s="45">
        <v>0.29094999999999999</v>
      </c>
      <c r="K56" s="45">
        <v>0.29094999999999999</v>
      </c>
      <c r="L56" s="45">
        <v>0.29094999999999999</v>
      </c>
      <c r="M56" s="45">
        <v>0.29094999999999999</v>
      </c>
      <c r="N56" s="45">
        <v>0.29094999999999999</v>
      </c>
      <c r="O56" s="45">
        <v>0.29094999999999999</v>
      </c>
      <c r="P56" s="45">
        <v>0.29094999999999999</v>
      </c>
      <c r="Q56" s="45">
        <v>0.29094999999999999</v>
      </c>
      <c r="R56" s="43">
        <f t="shared" si="4"/>
        <v>0.29094999999999999</v>
      </c>
      <c r="S56" s="44">
        <f t="shared" si="5"/>
        <v>9.1753991999999993</v>
      </c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</row>
    <row r="57" spans="1:46" ht="21.95" customHeight="1" x14ac:dyDescent="0.25">
      <c r="A57" s="9">
        <v>21</v>
      </c>
      <c r="B57" s="101" t="s">
        <v>48</v>
      </c>
      <c r="C57" s="102" t="s">
        <v>28</v>
      </c>
      <c r="D57" s="110" t="s">
        <v>24</v>
      </c>
      <c r="E57" s="18" t="s">
        <v>25</v>
      </c>
      <c r="F57" s="42">
        <v>8.0645161290322578E-2</v>
      </c>
      <c r="G57" s="42">
        <v>8.9285714285714288E-2</v>
      </c>
      <c r="H57" s="42">
        <v>4.0322580645161289E-2</v>
      </c>
      <c r="I57" s="42">
        <v>8.3333333333333329E-2</v>
      </c>
      <c r="J57" s="42">
        <v>8.0645161290322578E-2</v>
      </c>
      <c r="K57" s="42">
        <v>8.3333333333333329E-2</v>
      </c>
      <c r="L57" s="42">
        <v>9.6774193548387094E-2</v>
      </c>
      <c r="M57" s="42">
        <v>0.10483870967741936</v>
      </c>
      <c r="N57" s="42">
        <v>8.3333333333333329E-2</v>
      </c>
      <c r="O57" s="42">
        <v>8.0645161290322578E-2</v>
      </c>
      <c r="P57" s="42">
        <v>8.3333333333333329E-2</v>
      </c>
      <c r="Q57" s="42">
        <v>8.0645161290322578E-2</v>
      </c>
      <c r="R57" s="43">
        <f t="shared" si="4"/>
        <v>8.2261264720942154E-2</v>
      </c>
      <c r="S57" s="44">
        <f t="shared" si="5"/>
        <v>2.594191244239632</v>
      </c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</row>
    <row r="58" spans="1:46" ht="21.95" customHeight="1" x14ac:dyDescent="0.25">
      <c r="A58" s="9">
        <v>22</v>
      </c>
      <c r="B58" s="101"/>
      <c r="C58" s="102"/>
      <c r="D58" s="110"/>
      <c r="E58" s="18" t="s">
        <v>26</v>
      </c>
      <c r="F58" s="42">
        <v>8.0645161290322578E-2</v>
      </c>
      <c r="G58" s="42">
        <v>8.9285714285714288E-2</v>
      </c>
      <c r="H58" s="42">
        <v>4.0322580645161289E-2</v>
      </c>
      <c r="I58" s="42">
        <v>8.3333333333333329E-2</v>
      </c>
      <c r="J58" s="42">
        <v>8.0645161290322578E-2</v>
      </c>
      <c r="K58" s="42">
        <v>0.5</v>
      </c>
      <c r="L58" s="42">
        <v>0.5</v>
      </c>
      <c r="M58" s="42">
        <v>0.10483870967741936</v>
      </c>
      <c r="N58" s="42">
        <v>8.3333333333333329E-2</v>
      </c>
      <c r="O58" s="42">
        <v>8.0645161290322578E-2</v>
      </c>
      <c r="P58" s="42">
        <v>8.3333333333333329E-2</v>
      </c>
      <c r="Q58" s="42">
        <v>8.0645161290322578E-2</v>
      </c>
      <c r="R58" s="43">
        <f t="shared" si="4"/>
        <v>0.15058563748079873</v>
      </c>
      <c r="S58" s="44">
        <f t="shared" si="5"/>
        <v>4.7488686635944681</v>
      </c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</row>
    <row r="59" spans="1:46" ht="21.95" customHeight="1" x14ac:dyDescent="0.25">
      <c r="A59" s="9">
        <v>23</v>
      </c>
      <c r="B59" s="101" t="s">
        <v>49</v>
      </c>
      <c r="C59" s="102" t="s">
        <v>28</v>
      </c>
      <c r="D59" s="110" t="s">
        <v>29</v>
      </c>
      <c r="E59" s="18" t="s">
        <v>25</v>
      </c>
      <c r="F59" s="45">
        <v>2.5000000000000001E-2</v>
      </c>
      <c r="G59" s="45">
        <v>2.5000000000000001E-2</v>
      </c>
      <c r="H59" s="45">
        <v>2.5000000000000001E-2</v>
      </c>
      <c r="I59" s="45">
        <v>2.5000000000000001E-2</v>
      </c>
      <c r="J59" s="45">
        <v>2.5000000000000001E-2</v>
      </c>
      <c r="K59" s="45">
        <v>0.02</v>
      </c>
      <c r="L59" s="45">
        <v>0.02</v>
      </c>
      <c r="M59" s="45">
        <v>0.02</v>
      </c>
      <c r="N59" s="45">
        <v>0.02</v>
      </c>
      <c r="O59" s="45">
        <v>0.02</v>
      </c>
      <c r="P59" s="45">
        <v>0.02</v>
      </c>
      <c r="Q59" s="45">
        <v>0.02</v>
      </c>
      <c r="R59" s="43">
        <f t="shared" si="4"/>
        <v>2.208333333333333E-2</v>
      </c>
      <c r="S59" s="44">
        <f t="shared" si="5"/>
        <v>0.69641999999999993</v>
      </c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</row>
    <row r="60" spans="1:46" ht="21.95" customHeight="1" x14ac:dyDescent="0.25">
      <c r="A60" s="9">
        <v>24</v>
      </c>
      <c r="B60" s="101"/>
      <c r="C60" s="102"/>
      <c r="D60" s="110"/>
      <c r="E60" s="18" t="s">
        <v>26</v>
      </c>
      <c r="F60" s="45">
        <v>2.5000000000000001E-2</v>
      </c>
      <c r="G60" s="45">
        <v>2.5000000000000001E-2</v>
      </c>
      <c r="H60" s="45">
        <v>2.5000000000000001E-2</v>
      </c>
      <c r="I60" s="45">
        <v>2.5000000000000001E-2</v>
      </c>
      <c r="J60" s="45">
        <v>2.5000000000000001E-2</v>
      </c>
      <c r="K60" s="45">
        <v>2.5000000000000001E-2</v>
      </c>
      <c r="L60" s="45">
        <v>2.5000000000000001E-2</v>
      </c>
      <c r="M60" s="45">
        <v>2.5000000000000001E-2</v>
      </c>
      <c r="N60" s="45">
        <v>2.5000000000000001E-2</v>
      </c>
      <c r="O60" s="45">
        <v>2.5000000000000001E-2</v>
      </c>
      <c r="P60" s="45">
        <v>2.5000000000000001E-2</v>
      </c>
      <c r="Q60" s="45">
        <v>2.5000000000000001E-2</v>
      </c>
      <c r="R60" s="43">
        <f t="shared" si="4"/>
        <v>2.4999999999999998E-2</v>
      </c>
      <c r="S60" s="44">
        <f t="shared" si="5"/>
        <v>0.78839999999999999</v>
      </c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</row>
    <row r="61" spans="1:46" ht="21.95" customHeight="1" x14ac:dyDescent="0.25">
      <c r="A61" s="9">
        <v>25</v>
      </c>
      <c r="B61" s="101" t="s">
        <v>50</v>
      </c>
      <c r="C61" s="102" t="s">
        <v>40</v>
      </c>
      <c r="D61" s="110" t="s">
        <v>29</v>
      </c>
      <c r="E61" s="18" t="s">
        <v>25</v>
      </c>
      <c r="F61" s="42">
        <v>4.0379999999999999E-3</v>
      </c>
      <c r="G61" s="42">
        <v>4.0379999999999999E-3</v>
      </c>
      <c r="H61" s="42">
        <v>4.0379999999999999E-3</v>
      </c>
      <c r="I61" s="42">
        <v>4.0379999999999999E-3</v>
      </c>
      <c r="J61" s="42">
        <v>4.0379999999999999E-3</v>
      </c>
      <c r="K61" s="42">
        <v>0</v>
      </c>
      <c r="L61" s="42">
        <v>0</v>
      </c>
      <c r="M61" s="42">
        <v>0</v>
      </c>
      <c r="N61" s="42">
        <v>0</v>
      </c>
      <c r="O61" s="42">
        <v>0</v>
      </c>
      <c r="P61" s="42">
        <v>0</v>
      </c>
      <c r="Q61" s="42">
        <v>0</v>
      </c>
      <c r="R61" s="43">
        <f t="shared" si="4"/>
        <v>1.6825E-3</v>
      </c>
      <c r="S61" s="44">
        <f t="shared" si="5"/>
        <v>5.3059319999999993E-2</v>
      </c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</row>
    <row r="62" spans="1:46" ht="21.95" customHeight="1" x14ac:dyDescent="0.25">
      <c r="A62" s="9">
        <v>26</v>
      </c>
      <c r="B62" s="103"/>
      <c r="C62" s="102"/>
      <c r="D62" s="110"/>
      <c r="E62" s="18" t="s">
        <v>26</v>
      </c>
      <c r="F62" s="42">
        <v>5.208E-3</v>
      </c>
      <c r="G62" s="42">
        <v>5.208E-3</v>
      </c>
      <c r="H62" s="42">
        <v>5.208E-3</v>
      </c>
      <c r="I62" s="42">
        <v>5.208E-3</v>
      </c>
      <c r="J62" s="42">
        <v>5.208E-3</v>
      </c>
      <c r="K62" s="42">
        <v>5.208E-3</v>
      </c>
      <c r="L62" s="42">
        <v>5.208E-3</v>
      </c>
      <c r="M62" s="42">
        <v>5.208E-3</v>
      </c>
      <c r="N62" s="42">
        <v>5.208E-3</v>
      </c>
      <c r="O62" s="42">
        <v>5.208E-3</v>
      </c>
      <c r="P62" s="42">
        <v>5.208E-3</v>
      </c>
      <c r="Q62" s="42">
        <v>5.208E-3</v>
      </c>
      <c r="R62" s="43">
        <f t="shared" si="4"/>
        <v>5.2079999999999991E-3</v>
      </c>
      <c r="S62" s="44">
        <f t="shared" si="5"/>
        <v>0.16423948799999999</v>
      </c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</row>
    <row r="63" spans="1:46" ht="21.95" customHeight="1" x14ac:dyDescent="0.25">
      <c r="A63" s="9">
        <v>27</v>
      </c>
      <c r="B63" s="101" t="s">
        <v>51</v>
      </c>
      <c r="C63" s="110" t="s">
        <v>28</v>
      </c>
      <c r="D63" s="110" t="s">
        <v>24</v>
      </c>
      <c r="E63" s="18" t="s">
        <v>25</v>
      </c>
      <c r="F63" s="45">
        <v>0</v>
      </c>
      <c r="G63" s="45">
        <v>0</v>
      </c>
      <c r="H63" s="45">
        <v>0</v>
      </c>
      <c r="I63" s="45">
        <v>0</v>
      </c>
      <c r="J63" s="45">
        <v>0</v>
      </c>
      <c r="K63" s="45">
        <v>4.4333333333333336E-2</v>
      </c>
      <c r="L63" s="45">
        <v>4.2903225806451617E-2</v>
      </c>
      <c r="M63" s="45">
        <v>4.2903225806451617E-2</v>
      </c>
      <c r="N63" s="45">
        <v>4.4333333333333336E-2</v>
      </c>
      <c r="O63" s="45">
        <v>4.2903225806451617E-2</v>
      </c>
      <c r="P63" s="45">
        <v>4.4333333333333336E-2</v>
      </c>
      <c r="Q63" s="45">
        <v>4.2903225806451617E-2</v>
      </c>
      <c r="R63" s="43">
        <f t="shared" si="4"/>
        <v>2.5384408602150538E-2</v>
      </c>
      <c r="S63" s="44">
        <f t="shared" si="5"/>
        <v>0.80052270967741934</v>
      </c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</row>
    <row r="64" spans="1:46" ht="21.95" customHeight="1" x14ac:dyDescent="0.25">
      <c r="A64" s="9">
        <v>28</v>
      </c>
      <c r="B64" s="101"/>
      <c r="C64" s="110"/>
      <c r="D64" s="110"/>
      <c r="E64" s="18" t="s">
        <v>26</v>
      </c>
      <c r="F64" s="45">
        <v>0</v>
      </c>
      <c r="G64" s="45">
        <v>0</v>
      </c>
      <c r="H64" s="45">
        <v>0</v>
      </c>
      <c r="I64" s="45">
        <v>0</v>
      </c>
      <c r="J64" s="45">
        <v>0</v>
      </c>
      <c r="K64" s="45">
        <v>9.5000000000000001E-2</v>
      </c>
      <c r="L64" s="45">
        <v>9.1935483870967741E-2</v>
      </c>
      <c r="M64" s="45">
        <v>9.1935483870967741E-2</v>
      </c>
      <c r="N64" s="45">
        <v>9.5000000000000001E-2</v>
      </c>
      <c r="O64" s="45">
        <v>9.1935483870967741E-2</v>
      </c>
      <c r="P64" s="45">
        <v>9.5000000000000001E-2</v>
      </c>
      <c r="Q64" s="45">
        <v>9.1935483870967741E-2</v>
      </c>
      <c r="R64" s="43">
        <f t="shared" si="4"/>
        <v>5.4395161290322576E-2</v>
      </c>
      <c r="S64" s="44">
        <f t="shared" si="5"/>
        <v>1.7154058064516127</v>
      </c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O64"/>
      <c r="AP64"/>
      <c r="AQ64"/>
      <c r="AR64"/>
      <c r="AS64"/>
      <c r="AT64"/>
    </row>
    <row r="65" spans="1:46" ht="21.95" customHeight="1" x14ac:dyDescent="0.25">
      <c r="A65" s="9">
        <v>29</v>
      </c>
      <c r="B65" s="101" t="s">
        <v>52</v>
      </c>
      <c r="C65" s="110" t="s">
        <v>43</v>
      </c>
      <c r="D65" s="110" t="s">
        <v>24</v>
      </c>
      <c r="E65" s="18" t="s">
        <v>25</v>
      </c>
      <c r="F65" s="42">
        <v>0</v>
      </c>
      <c r="G65" s="42">
        <v>0</v>
      </c>
      <c r="H65" s="42">
        <v>1.1574074074074101E-5</v>
      </c>
      <c r="I65" s="42">
        <v>1.1574074074074101E-5</v>
      </c>
      <c r="J65" s="42">
        <v>1.1574074074074101E-5</v>
      </c>
      <c r="K65" s="42">
        <v>1.1574074074074101E-5</v>
      </c>
      <c r="L65" s="42">
        <v>1.1574074074074101E-5</v>
      </c>
      <c r="M65" s="42">
        <v>1.1574074074074101E-5</v>
      </c>
      <c r="N65" s="42">
        <v>1.1574074074074101E-5</v>
      </c>
      <c r="O65" s="42">
        <v>1.1574074074074101E-5</v>
      </c>
      <c r="P65" s="42">
        <v>1.1574074074074101E-5</v>
      </c>
      <c r="Q65" s="42">
        <v>1.1574074074074101E-5</v>
      </c>
      <c r="R65" s="43">
        <f t="shared" si="4"/>
        <v>9.6450617283950836E-6</v>
      </c>
      <c r="S65" s="44">
        <f t="shared" si="5"/>
        <v>3.0416666666666732E-4</v>
      </c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O65"/>
      <c r="AP65"/>
      <c r="AQ65"/>
      <c r="AR65"/>
      <c r="AS65"/>
      <c r="AT65"/>
    </row>
    <row r="66" spans="1:46" ht="21.95" customHeight="1" x14ac:dyDescent="0.25">
      <c r="A66" s="9">
        <v>30</v>
      </c>
      <c r="B66" s="101"/>
      <c r="C66" s="110"/>
      <c r="D66" s="110"/>
      <c r="E66" s="18" t="s">
        <v>26</v>
      </c>
      <c r="F66" s="42">
        <v>0</v>
      </c>
      <c r="G66" s="42">
        <v>0</v>
      </c>
      <c r="H66" s="42">
        <v>1.7361111111111152E-5</v>
      </c>
      <c r="I66" s="42">
        <v>1.7361111111111152E-5</v>
      </c>
      <c r="J66" s="42">
        <v>1.7361111111111152E-5</v>
      </c>
      <c r="K66" s="42">
        <v>1.7361111111111152E-5</v>
      </c>
      <c r="L66" s="42">
        <v>1.7361111111111152E-5</v>
      </c>
      <c r="M66" s="42">
        <v>1.7361111111111152E-5</v>
      </c>
      <c r="N66" s="42">
        <v>1.7361111111111152E-5</v>
      </c>
      <c r="O66" s="42">
        <v>1.7361111111111152E-5</v>
      </c>
      <c r="P66" s="42">
        <v>1.7361111111111152E-5</v>
      </c>
      <c r="Q66" s="42">
        <v>1.7361111111111152E-5</v>
      </c>
      <c r="R66" s="43">
        <f t="shared" si="4"/>
        <v>1.4467592592592625E-5</v>
      </c>
      <c r="S66" s="44">
        <f t="shared" si="5"/>
        <v>4.5625000000000109E-4</v>
      </c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O66"/>
      <c r="AP66"/>
      <c r="AQ66"/>
      <c r="AR66"/>
      <c r="AS66"/>
      <c r="AT66"/>
    </row>
    <row r="67" spans="1:46" ht="21.95" customHeight="1" x14ac:dyDescent="0.25">
      <c r="A67" s="9">
        <v>31</v>
      </c>
      <c r="B67" s="101" t="s">
        <v>53</v>
      </c>
      <c r="C67" s="110" t="s">
        <v>28</v>
      </c>
      <c r="D67" s="110" t="s">
        <v>29</v>
      </c>
      <c r="E67" s="18" t="s">
        <v>25</v>
      </c>
      <c r="F67" s="45">
        <v>0.23</v>
      </c>
      <c r="G67" s="45">
        <v>0.23</v>
      </c>
      <c r="H67" s="45">
        <v>0.23</v>
      </c>
      <c r="I67" s="45">
        <v>0.23</v>
      </c>
      <c r="J67" s="45">
        <v>0.23</v>
      </c>
      <c r="K67" s="45">
        <v>0.23</v>
      </c>
      <c r="L67" s="45">
        <v>0.23</v>
      </c>
      <c r="M67" s="45">
        <v>0.23</v>
      </c>
      <c r="N67" s="45">
        <v>0.23</v>
      </c>
      <c r="O67" s="45">
        <v>0.23</v>
      </c>
      <c r="P67" s="45">
        <v>0.23</v>
      </c>
      <c r="Q67" s="45">
        <v>0.23</v>
      </c>
      <c r="R67" s="43">
        <f t="shared" si="4"/>
        <v>0.23</v>
      </c>
      <c r="S67" s="44">
        <f t="shared" si="5"/>
        <v>7.2532800000000011</v>
      </c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O67"/>
      <c r="AP67"/>
      <c r="AQ67"/>
      <c r="AR67"/>
      <c r="AS67"/>
      <c r="AT67"/>
    </row>
    <row r="68" spans="1:46" ht="21.95" customHeight="1" x14ac:dyDescent="0.25">
      <c r="A68" s="9">
        <v>32</v>
      </c>
      <c r="B68" s="101"/>
      <c r="C68" s="110"/>
      <c r="D68" s="110"/>
      <c r="E68" s="18" t="s">
        <v>26</v>
      </c>
      <c r="F68" s="45">
        <v>0.23</v>
      </c>
      <c r="G68" s="45">
        <v>0.23</v>
      </c>
      <c r="H68" s="45">
        <v>0.23</v>
      </c>
      <c r="I68" s="45">
        <v>0.23</v>
      </c>
      <c r="J68" s="45">
        <v>0.23</v>
      </c>
      <c r="K68" s="45">
        <v>0.26</v>
      </c>
      <c r="L68" s="45">
        <v>0.26</v>
      </c>
      <c r="M68" s="45">
        <v>0.26</v>
      </c>
      <c r="N68" s="45">
        <v>0.26</v>
      </c>
      <c r="O68" s="45">
        <v>0.26</v>
      </c>
      <c r="P68" s="45">
        <v>0.26</v>
      </c>
      <c r="Q68" s="45">
        <v>0.26</v>
      </c>
      <c r="R68" s="43">
        <f t="shared" si="4"/>
        <v>0.24749999999999997</v>
      </c>
      <c r="S68" s="44">
        <f t="shared" si="5"/>
        <v>7.8051599999999999</v>
      </c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O68"/>
      <c r="AP68"/>
      <c r="AQ68"/>
      <c r="AR68"/>
      <c r="AS68"/>
      <c r="AT68"/>
    </row>
    <row r="69" spans="1:46" ht="21.95" customHeight="1" x14ac:dyDescent="0.25">
      <c r="A69" s="9">
        <v>33</v>
      </c>
      <c r="B69" s="101"/>
      <c r="C69" s="110" t="s">
        <v>43</v>
      </c>
      <c r="D69" s="110" t="s">
        <v>24</v>
      </c>
      <c r="E69" s="18" t="s">
        <v>25</v>
      </c>
      <c r="F69" s="42">
        <v>0</v>
      </c>
      <c r="G69" s="42">
        <v>0</v>
      </c>
      <c r="H69" s="42">
        <v>6.7500000000000004E-4</v>
      </c>
      <c r="I69" s="42">
        <v>6.7500000000000004E-4</v>
      </c>
      <c r="J69" s="42">
        <v>6.7500000000000004E-4</v>
      </c>
      <c r="K69" s="42">
        <v>6.7500000000000004E-4</v>
      </c>
      <c r="L69" s="42">
        <v>6.7500000000000004E-4</v>
      </c>
      <c r="M69" s="42">
        <v>6.7500000000000004E-4</v>
      </c>
      <c r="N69" s="42">
        <v>6.7500000000000004E-4</v>
      </c>
      <c r="O69" s="42">
        <v>6.7500000000000004E-4</v>
      </c>
      <c r="P69" s="42">
        <v>6.7500000000000004E-4</v>
      </c>
      <c r="Q69" s="42">
        <v>6.7500000000000004E-4</v>
      </c>
      <c r="R69" s="43">
        <f t="shared" si="4"/>
        <v>5.6250000000000017E-4</v>
      </c>
      <c r="S69" s="44">
        <f t="shared" si="5"/>
        <v>1.7739000000000008E-2</v>
      </c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O69"/>
      <c r="AP69"/>
      <c r="AQ69"/>
      <c r="AR69"/>
      <c r="AS69"/>
      <c r="AT69"/>
    </row>
    <row r="70" spans="1:46" ht="21.95" customHeight="1" x14ac:dyDescent="0.25">
      <c r="A70" s="9">
        <v>34</v>
      </c>
      <c r="B70" s="101"/>
      <c r="C70" s="110"/>
      <c r="D70" s="110"/>
      <c r="E70" s="18" t="s">
        <v>26</v>
      </c>
      <c r="F70" s="42">
        <v>0</v>
      </c>
      <c r="G70" s="42">
        <v>0</v>
      </c>
      <c r="H70" s="42">
        <v>1.0124999999999999E-3</v>
      </c>
      <c r="I70" s="42">
        <v>1.0124999999999999E-3</v>
      </c>
      <c r="J70" s="42">
        <v>1.0124999999999999E-3</v>
      </c>
      <c r="K70" s="42">
        <v>1.0124999999999999E-3</v>
      </c>
      <c r="L70" s="42">
        <v>1.0124999999999999E-3</v>
      </c>
      <c r="M70" s="42">
        <v>1.0124999999999999E-3</v>
      </c>
      <c r="N70" s="42">
        <v>1.0124999999999999E-3</v>
      </c>
      <c r="O70" s="42">
        <v>1.0124999999999999E-3</v>
      </c>
      <c r="P70" s="42">
        <v>1.0124999999999999E-3</v>
      </c>
      <c r="Q70" s="42">
        <v>1.0124999999999999E-3</v>
      </c>
      <c r="R70" s="43">
        <f t="shared" si="4"/>
        <v>8.4374999999999977E-4</v>
      </c>
      <c r="S70" s="44">
        <f t="shared" si="5"/>
        <v>2.6608499999999993E-2</v>
      </c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O70"/>
      <c r="AP70"/>
      <c r="AQ70"/>
      <c r="AR70"/>
      <c r="AS70"/>
      <c r="AT70"/>
    </row>
    <row r="71" spans="1:46" ht="21.95" customHeight="1" x14ac:dyDescent="0.25">
      <c r="A71" s="9">
        <v>35</v>
      </c>
      <c r="B71" s="101"/>
      <c r="C71" s="102" t="s">
        <v>40</v>
      </c>
      <c r="D71" s="110" t="s">
        <v>29</v>
      </c>
      <c r="E71" s="18" t="s">
        <v>25</v>
      </c>
      <c r="F71" s="45">
        <v>1.91E-3</v>
      </c>
      <c r="G71" s="45">
        <v>1.91E-3</v>
      </c>
      <c r="H71" s="45">
        <v>1.91E-3</v>
      </c>
      <c r="I71" s="45">
        <v>1.91E-3</v>
      </c>
      <c r="J71" s="45">
        <v>1.91E-3</v>
      </c>
      <c r="K71" s="45">
        <v>0</v>
      </c>
      <c r="L71" s="45">
        <v>0</v>
      </c>
      <c r="M71" s="45">
        <v>0</v>
      </c>
      <c r="N71" s="45">
        <v>0</v>
      </c>
      <c r="O71" s="45">
        <v>0</v>
      </c>
      <c r="P71" s="45">
        <v>0</v>
      </c>
      <c r="Q71" s="45">
        <v>0</v>
      </c>
      <c r="R71" s="43">
        <f t="shared" si="4"/>
        <v>7.9583333333333329E-4</v>
      </c>
      <c r="S71" s="44">
        <f t="shared" si="5"/>
        <v>2.5097400000000002E-2</v>
      </c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O71"/>
      <c r="AP71"/>
      <c r="AQ71"/>
      <c r="AR71"/>
      <c r="AS71"/>
      <c r="AT71"/>
    </row>
    <row r="72" spans="1:46" ht="21.95" customHeight="1" x14ac:dyDescent="0.25">
      <c r="A72" s="9">
        <v>36</v>
      </c>
      <c r="B72" s="101"/>
      <c r="C72" s="102"/>
      <c r="D72" s="110"/>
      <c r="E72" s="18" t="s">
        <v>26</v>
      </c>
      <c r="F72" s="45">
        <v>3.2699999999999999E-3</v>
      </c>
      <c r="G72" s="45">
        <v>3.2699999999999999E-3</v>
      </c>
      <c r="H72" s="45">
        <v>3.2699999999999999E-3</v>
      </c>
      <c r="I72" s="45">
        <v>3.2699999999999999E-3</v>
      </c>
      <c r="J72" s="45">
        <v>3.2699999999999999E-3</v>
      </c>
      <c r="K72" s="45">
        <v>3.2699999999999999E-3</v>
      </c>
      <c r="L72" s="45">
        <v>3.2699999999999999E-3</v>
      </c>
      <c r="M72" s="45">
        <v>3.2699999999999999E-3</v>
      </c>
      <c r="N72" s="45">
        <v>3.2699999999999999E-3</v>
      </c>
      <c r="O72" s="45">
        <v>3.2699999999999999E-3</v>
      </c>
      <c r="P72" s="45">
        <v>3.2699999999999999E-3</v>
      </c>
      <c r="Q72" s="45">
        <v>3.2699999999999999E-3</v>
      </c>
      <c r="R72" s="43">
        <f t="shared" si="4"/>
        <v>3.2699999999999999E-3</v>
      </c>
      <c r="S72" s="44">
        <f t="shared" si="5"/>
        <v>0.10312271999999999</v>
      </c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O72"/>
      <c r="AP72"/>
      <c r="AQ72"/>
      <c r="AR72"/>
      <c r="AS72"/>
      <c r="AT72"/>
    </row>
    <row r="73" spans="1:46" ht="21.95" customHeight="1" x14ac:dyDescent="0.25">
      <c r="A73" s="9">
        <v>37</v>
      </c>
      <c r="B73" s="101"/>
      <c r="C73" s="110" t="s">
        <v>23</v>
      </c>
      <c r="D73" s="110" t="s">
        <v>24</v>
      </c>
      <c r="E73" s="18" t="s">
        <v>25</v>
      </c>
      <c r="F73" s="42">
        <v>5.1999999999999998E-2</v>
      </c>
      <c r="G73" s="42">
        <v>5.1999999999999998E-2</v>
      </c>
      <c r="H73" s="42">
        <v>5.1999999999999998E-2</v>
      </c>
      <c r="I73" s="42">
        <v>5.1999999999999998E-2</v>
      </c>
      <c r="J73" s="42">
        <v>5.1999999999999998E-2</v>
      </c>
      <c r="K73" s="42">
        <v>0</v>
      </c>
      <c r="L73" s="42">
        <v>0</v>
      </c>
      <c r="M73" s="42">
        <v>0</v>
      </c>
      <c r="N73" s="42">
        <v>0</v>
      </c>
      <c r="O73" s="42">
        <v>0</v>
      </c>
      <c r="P73" s="42">
        <v>0</v>
      </c>
      <c r="Q73" s="42">
        <v>0</v>
      </c>
      <c r="R73" s="43">
        <f t="shared" si="4"/>
        <v>2.1666666666666667E-2</v>
      </c>
      <c r="S73" s="44">
        <f t="shared" si="5"/>
        <v>0.68328</v>
      </c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O73"/>
      <c r="AP73"/>
      <c r="AQ73"/>
      <c r="AR73"/>
      <c r="AS73"/>
      <c r="AT73"/>
    </row>
    <row r="74" spans="1:46" ht="21.95" customHeight="1" x14ac:dyDescent="0.25">
      <c r="A74" s="9">
        <v>38</v>
      </c>
      <c r="B74" s="101"/>
      <c r="C74" s="110"/>
      <c r="D74" s="110"/>
      <c r="E74" s="18" t="s">
        <v>26</v>
      </c>
      <c r="F74" s="42">
        <v>5.1999999999999998E-2</v>
      </c>
      <c r="G74" s="42">
        <v>5.1999999999999998E-2</v>
      </c>
      <c r="H74" s="42">
        <v>5.1999999999999998E-2</v>
      </c>
      <c r="I74" s="42">
        <v>5.1999999999999998E-2</v>
      </c>
      <c r="J74" s="42">
        <v>5.1999999999999998E-2</v>
      </c>
      <c r="K74" s="42">
        <v>5.1999999999999998E-2</v>
      </c>
      <c r="L74" s="42">
        <v>5.1999999999999998E-2</v>
      </c>
      <c r="M74" s="42">
        <v>5.1999999999999998E-2</v>
      </c>
      <c r="N74" s="42">
        <v>5.1999999999999998E-2</v>
      </c>
      <c r="O74" s="42">
        <v>5.1999999999999998E-2</v>
      </c>
      <c r="P74" s="42">
        <v>5.1999999999999998E-2</v>
      </c>
      <c r="Q74" s="42">
        <v>5.1999999999999998E-2</v>
      </c>
      <c r="R74" s="43">
        <f t="shared" si="4"/>
        <v>5.2000000000000011E-2</v>
      </c>
      <c r="S74" s="44">
        <f t="shared" si="5"/>
        <v>1.6398720000000002</v>
      </c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O74"/>
      <c r="AP74"/>
      <c r="AQ74"/>
      <c r="AR74"/>
      <c r="AS74"/>
      <c r="AT74"/>
    </row>
    <row r="75" spans="1:46" ht="21.95" customHeight="1" x14ac:dyDescent="0.25">
      <c r="A75" s="9">
        <v>39</v>
      </c>
      <c r="B75" s="101" t="s">
        <v>54</v>
      </c>
      <c r="C75" s="110" t="s">
        <v>43</v>
      </c>
      <c r="D75" s="110" t="s">
        <v>24</v>
      </c>
      <c r="E75" s="18" t="s">
        <v>25</v>
      </c>
      <c r="F75" s="45">
        <v>0</v>
      </c>
      <c r="G75" s="45">
        <v>0</v>
      </c>
      <c r="H75" s="45">
        <v>1.4880952300000001E-5</v>
      </c>
      <c r="I75" s="45">
        <v>1.4880952300000001E-5</v>
      </c>
      <c r="J75" s="45">
        <v>1.4880952300000001E-5</v>
      </c>
      <c r="K75" s="45">
        <v>1.4880952300000001E-5</v>
      </c>
      <c r="L75" s="45">
        <v>1.4880952300000001E-5</v>
      </c>
      <c r="M75" s="45">
        <v>1.4880952300000001E-5</v>
      </c>
      <c r="N75" s="45">
        <v>1.4880952300000001E-5</v>
      </c>
      <c r="O75" s="45">
        <v>1.4880952300000001E-5</v>
      </c>
      <c r="P75" s="45">
        <v>1.4880952300000001E-5</v>
      </c>
      <c r="Q75" s="45">
        <v>1.4880952300000001E-5</v>
      </c>
      <c r="R75" s="43">
        <f t="shared" si="4"/>
        <v>1.2400793583333335E-5</v>
      </c>
      <c r="S75" s="44">
        <f t="shared" si="5"/>
        <v>3.9107142644400006E-4</v>
      </c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O75"/>
      <c r="AP75"/>
      <c r="AQ75"/>
      <c r="AR75"/>
      <c r="AS75"/>
      <c r="AT75"/>
    </row>
    <row r="76" spans="1:46" ht="21.95" customHeight="1" x14ac:dyDescent="0.25">
      <c r="A76" s="9">
        <v>40</v>
      </c>
      <c r="B76" s="101"/>
      <c r="C76" s="110"/>
      <c r="D76" s="110"/>
      <c r="E76" s="18" t="s">
        <v>26</v>
      </c>
      <c r="F76" s="45">
        <v>0</v>
      </c>
      <c r="G76" s="45">
        <v>0</v>
      </c>
      <c r="H76" s="45">
        <v>2.2321428450000002E-5</v>
      </c>
      <c r="I76" s="45">
        <v>2.2321428450000002E-5</v>
      </c>
      <c r="J76" s="45">
        <v>2.2321428450000002E-5</v>
      </c>
      <c r="K76" s="45">
        <v>2.2321428450000002E-5</v>
      </c>
      <c r="L76" s="45">
        <v>2.2321428450000002E-5</v>
      </c>
      <c r="M76" s="45">
        <v>2.2321428450000002E-5</v>
      </c>
      <c r="N76" s="45">
        <v>2.2321428450000002E-5</v>
      </c>
      <c r="O76" s="45">
        <v>2.2321428450000002E-5</v>
      </c>
      <c r="P76" s="45">
        <v>2.2321428450000002E-5</v>
      </c>
      <c r="Q76" s="45">
        <v>2.2321428450000002E-5</v>
      </c>
      <c r="R76" s="43">
        <f t="shared" si="4"/>
        <v>1.8601190375000005E-5</v>
      </c>
      <c r="S76" s="44">
        <f t="shared" si="5"/>
        <v>5.8660713966600007E-4</v>
      </c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O76"/>
      <c r="AP76"/>
      <c r="AQ76"/>
      <c r="AR76"/>
      <c r="AS76"/>
      <c r="AT76"/>
    </row>
    <row r="77" spans="1:46" ht="21.95" customHeight="1" x14ac:dyDescent="0.25">
      <c r="A77" s="9">
        <v>41</v>
      </c>
      <c r="B77" s="101"/>
      <c r="C77" s="102" t="s">
        <v>40</v>
      </c>
      <c r="D77" s="110" t="s">
        <v>29</v>
      </c>
      <c r="E77" s="18" t="s">
        <v>25</v>
      </c>
      <c r="F77" s="42">
        <v>1.2500000000000001E-2</v>
      </c>
      <c r="G77" s="42">
        <v>1.2500000000000001E-2</v>
      </c>
      <c r="H77" s="42">
        <v>1.2500000000000001E-2</v>
      </c>
      <c r="I77" s="42">
        <v>1.2500000000000001E-2</v>
      </c>
      <c r="J77" s="42">
        <v>1.2500000000000001E-2</v>
      </c>
      <c r="K77" s="42">
        <v>0</v>
      </c>
      <c r="L77" s="42">
        <v>0</v>
      </c>
      <c r="M77" s="42">
        <v>0</v>
      </c>
      <c r="N77" s="42">
        <v>0</v>
      </c>
      <c r="O77" s="42">
        <v>0</v>
      </c>
      <c r="P77" s="42">
        <v>0</v>
      </c>
      <c r="Q77" s="42">
        <v>0</v>
      </c>
      <c r="R77" s="43">
        <f t="shared" si="4"/>
        <v>5.208333333333333E-3</v>
      </c>
      <c r="S77" s="44">
        <f t="shared" si="5"/>
        <v>0.16425000000000001</v>
      </c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O77"/>
      <c r="AP77"/>
      <c r="AQ77"/>
      <c r="AR77"/>
      <c r="AS77"/>
      <c r="AT77"/>
    </row>
    <row r="78" spans="1:46" ht="21.95" customHeight="1" x14ac:dyDescent="0.25">
      <c r="A78" s="9">
        <v>42</v>
      </c>
      <c r="B78" s="101"/>
      <c r="C78" s="102"/>
      <c r="D78" s="110"/>
      <c r="E78" s="18" t="s">
        <v>26</v>
      </c>
      <c r="F78" s="42">
        <v>1.2500000000000001E-2</v>
      </c>
      <c r="G78" s="42">
        <v>1.2500000000000001E-2</v>
      </c>
      <c r="H78" s="42">
        <v>1.2500000000000001E-2</v>
      </c>
      <c r="I78" s="42">
        <v>1.2500000000000001E-2</v>
      </c>
      <c r="J78" s="42">
        <v>1.2500000000000001E-2</v>
      </c>
      <c r="K78" s="42">
        <v>1.2500000000000001E-2</v>
      </c>
      <c r="L78" s="42">
        <v>1.2500000000000001E-2</v>
      </c>
      <c r="M78" s="42">
        <v>1.2500000000000001E-2</v>
      </c>
      <c r="N78" s="42">
        <v>1.2500000000000001E-2</v>
      </c>
      <c r="O78" s="42">
        <v>1.2500000000000001E-2</v>
      </c>
      <c r="P78" s="42">
        <v>1.2500000000000001E-2</v>
      </c>
      <c r="Q78" s="42">
        <v>1.2500000000000001E-2</v>
      </c>
      <c r="R78" s="43">
        <f t="shared" si="4"/>
        <v>1.2499999999999999E-2</v>
      </c>
      <c r="S78" s="44">
        <f t="shared" si="5"/>
        <v>0.39419999999999999</v>
      </c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O78"/>
      <c r="AP78"/>
      <c r="AQ78"/>
      <c r="AR78"/>
      <c r="AS78"/>
      <c r="AT78"/>
    </row>
    <row r="79" spans="1:46" ht="21.95" customHeight="1" x14ac:dyDescent="0.25">
      <c r="A79" s="9">
        <v>43</v>
      </c>
      <c r="B79" s="101"/>
      <c r="C79" s="110" t="s">
        <v>23</v>
      </c>
      <c r="D79" s="110" t="s">
        <v>24</v>
      </c>
      <c r="E79" s="18" t="s">
        <v>25</v>
      </c>
      <c r="F79" s="45">
        <v>0.14000000000000001</v>
      </c>
      <c r="G79" s="45">
        <v>0.14000000000000001</v>
      </c>
      <c r="H79" s="45">
        <v>0.14000000000000001</v>
      </c>
      <c r="I79" s="45">
        <v>0.14000000000000001</v>
      </c>
      <c r="J79" s="45">
        <v>0.14000000000000001</v>
      </c>
      <c r="K79" s="45">
        <v>0</v>
      </c>
      <c r="L79" s="45">
        <v>0</v>
      </c>
      <c r="M79" s="45">
        <v>0</v>
      </c>
      <c r="N79" s="45">
        <v>0</v>
      </c>
      <c r="O79" s="45">
        <v>0</v>
      </c>
      <c r="P79" s="45">
        <v>0</v>
      </c>
      <c r="Q79" s="45">
        <v>0</v>
      </c>
      <c r="R79" s="43">
        <f t="shared" si="4"/>
        <v>5.8333333333333341E-2</v>
      </c>
      <c r="S79" s="44">
        <f t="shared" si="5"/>
        <v>1.8395999999999999</v>
      </c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</row>
    <row r="80" spans="1:46" ht="21.95" customHeight="1" x14ac:dyDescent="0.25">
      <c r="A80" s="9">
        <v>44</v>
      </c>
      <c r="B80" s="101"/>
      <c r="C80" s="110"/>
      <c r="D80" s="110"/>
      <c r="E80" s="18" t="s">
        <v>26</v>
      </c>
      <c r="F80" s="45">
        <v>0.14000000000000001</v>
      </c>
      <c r="G80" s="45">
        <v>0.14000000000000001</v>
      </c>
      <c r="H80" s="45">
        <v>0.14000000000000001</v>
      </c>
      <c r="I80" s="45">
        <v>0.14000000000000001</v>
      </c>
      <c r="J80" s="45">
        <v>0.14000000000000001</v>
      </c>
      <c r="K80" s="45">
        <v>0.14000000000000001</v>
      </c>
      <c r="L80" s="45">
        <v>0.14000000000000001</v>
      </c>
      <c r="M80" s="45">
        <v>0.14000000000000001</v>
      </c>
      <c r="N80" s="45">
        <v>0.14000000000000001</v>
      </c>
      <c r="O80" s="45">
        <v>0.14000000000000001</v>
      </c>
      <c r="P80" s="45">
        <v>0.14000000000000001</v>
      </c>
      <c r="Q80" s="45">
        <v>0.14000000000000001</v>
      </c>
      <c r="R80" s="43">
        <f t="shared" si="4"/>
        <v>0.14000000000000004</v>
      </c>
      <c r="S80" s="44">
        <f t="shared" si="5"/>
        <v>4.4150400000000012</v>
      </c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</row>
    <row r="81" spans="1:35" ht="21.95" customHeight="1" x14ac:dyDescent="0.25">
      <c r="A81" s="9">
        <v>45</v>
      </c>
      <c r="B81" s="101" t="s">
        <v>55</v>
      </c>
      <c r="C81" s="110" t="s">
        <v>28</v>
      </c>
      <c r="D81" s="110" t="s">
        <v>24</v>
      </c>
      <c r="E81" s="18" t="s">
        <v>25</v>
      </c>
      <c r="F81" s="42">
        <v>0</v>
      </c>
      <c r="G81" s="42">
        <v>0.1</v>
      </c>
      <c r="H81" s="42">
        <v>0</v>
      </c>
      <c r="I81" s="42">
        <v>0.1</v>
      </c>
      <c r="J81" s="42">
        <v>0</v>
      </c>
      <c r="K81" s="42">
        <v>0.1</v>
      </c>
      <c r="L81" s="42">
        <v>0</v>
      </c>
      <c r="M81" s="42">
        <v>0.15</v>
      </c>
      <c r="N81" s="42">
        <v>0.15</v>
      </c>
      <c r="O81" s="42">
        <v>0</v>
      </c>
      <c r="P81" s="42">
        <v>0.15</v>
      </c>
      <c r="Q81" s="42">
        <v>0</v>
      </c>
      <c r="R81" s="43">
        <f t="shared" si="4"/>
        <v>6.2500000000000014E-2</v>
      </c>
      <c r="S81" s="44">
        <f t="shared" si="5"/>
        <v>1.9710000000000005</v>
      </c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</row>
    <row r="82" spans="1:35" ht="21.95" customHeight="1" x14ac:dyDescent="0.25">
      <c r="A82" s="9">
        <v>46</v>
      </c>
      <c r="B82" s="101"/>
      <c r="C82" s="110"/>
      <c r="D82" s="110"/>
      <c r="E82" s="18" t="s">
        <v>26</v>
      </c>
      <c r="F82" s="42">
        <v>0</v>
      </c>
      <c r="G82" s="42">
        <v>0.2</v>
      </c>
      <c r="H82" s="42">
        <v>0</v>
      </c>
      <c r="I82" s="42">
        <v>0.2</v>
      </c>
      <c r="J82" s="42">
        <v>0</v>
      </c>
      <c r="K82" s="42">
        <v>0.2</v>
      </c>
      <c r="L82" s="42">
        <v>0</v>
      </c>
      <c r="M82" s="42">
        <v>0.3</v>
      </c>
      <c r="N82" s="42">
        <v>0.3</v>
      </c>
      <c r="O82" s="42">
        <v>0</v>
      </c>
      <c r="P82" s="42">
        <v>0.3</v>
      </c>
      <c r="Q82" s="42">
        <v>0</v>
      </c>
      <c r="R82" s="43">
        <f t="shared" si="4"/>
        <v>0.12500000000000003</v>
      </c>
      <c r="S82" s="44">
        <f t="shared" si="5"/>
        <v>3.9420000000000011</v>
      </c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</row>
    <row r="83" spans="1:35" ht="21.95" customHeight="1" x14ac:dyDescent="0.25">
      <c r="A83" s="9">
        <v>47</v>
      </c>
      <c r="B83" s="101" t="s">
        <v>56</v>
      </c>
      <c r="C83" s="102" t="s">
        <v>40</v>
      </c>
      <c r="D83" s="110" t="s">
        <v>29</v>
      </c>
      <c r="E83" s="18" t="s">
        <v>25</v>
      </c>
      <c r="F83" s="45">
        <v>6.4000000000000003E-3</v>
      </c>
      <c r="G83" s="45">
        <v>6.4000000000000003E-3</v>
      </c>
      <c r="H83" s="45">
        <v>6.4000000000000003E-3</v>
      </c>
      <c r="I83" s="45">
        <v>6.4000000000000003E-3</v>
      </c>
      <c r="J83" s="45">
        <v>6.4000000000000003E-3</v>
      </c>
      <c r="K83" s="45">
        <v>0</v>
      </c>
      <c r="L83" s="45">
        <v>0</v>
      </c>
      <c r="M83" s="45">
        <v>0</v>
      </c>
      <c r="N83" s="45">
        <v>0</v>
      </c>
      <c r="O83" s="45">
        <v>0</v>
      </c>
      <c r="P83" s="45">
        <v>0</v>
      </c>
      <c r="Q83" s="45">
        <v>0</v>
      </c>
      <c r="R83" s="43">
        <f t="shared" si="4"/>
        <v>2.6666666666666666E-3</v>
      </c>
      <c r="S83" s="44">
        <f t="shared" si="5"/>
        <v>8.4096000000000004E-2</v>
      </c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</row>
    <row r="84" spans="1:35" ht="21.95" customHeight="1" x14ac:dyDescent="0.25">
      <c r="A84" s="9">
        <v>48</v>
      </c>
      <c r="B84" s="101"/>
      <c r="C84" s="102"/>
      <c r="D84" s="110"/>
      <c r="E84" s="18" t="s">
        <v>26</v>
      </c>
      <c r="F84" s="45">
        <v>6.4000000000000003E-3</v>
      </c>
      <c r="G84" s="45">
        <v>6.4000000000000003E-3</v>
      </c>
      <c r="H84" s="45">
        <v>6.4000000000000003E-3</v>
      </c>
      <c r="I84" s="45">
        <v>6.4000000000000003E-3</v>
      </c>
      <c r="J84" s="45">
        <v>6.4000000000000003E-3</v>
      </c>
      <c r="K84" s="45">
        <v>6.4000000000000003E-3</v>
      </c>
      <c r="L84" s="45">
        <v>6.4000000000000003E-3</v>
      </c>
      <c r="M84" s="45">
        <v>6.4000000000000003E-3</v>
      </c>
      <c r="N84" s="45">
        <v>6.4000000000000003E-3</v>
      </c>
      <c r="O84" s="45">
        <v>6.4000000000000003E-3</v>
      </c>
      <c r="P84" s="45">
        <v>6.4000000000000003E-3</v>
      </c>
      <c r="Q84" s="45">
        <v>6.4000000000000003E-3</v>
      </c>
      <c r="R84" s="43">
        <f t="shared" si="4"/>
        <v>6.400000000000002E-3</v>
      </c>
      <c r="S84" s="44">
        <f t="shared" si="5"/>
        <v>0.20183040000000005</v>
      </c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</row>
    <row r="85" spans="1:35" ht="21.95" customHeight="1" x14ac:dyDescent="0.25">
      <c r="A85" s="9">
        <v>49</v>
      </c>
      <c r="B85" s="101"/>
      <c r="C85" s="110" t="s">
        <v>23</v>
      </c>
      <c r="D85" s="110" t="s">
        <v>24</v>
      </c>
      <c r="E85" s="18" t="s">
        <v>25</v>
      </c>
      <c r="F85" s="42">
        <v>0.1</v>
      </c>
      <c r="G85" s="42">
        <v>0.1</v>
      </c>
      <c r="H85" s="42">
        <v>0.1</v>
      </c>
      <c r="I85" s="42">
        <v>0.1</v>
      </c>
      <c r="J85" s="42">
        <v>0.1</v>
      </c>
      <c r="K85" s="42">
        <v>0</v>
      </c>
      <c r="L85" s="42">
        <v>0</v>
      </c>
      <c r="M85" s="42">
        <v>0</v>
      </c>
      <c r="N85" s="42">
        <v>0</v>
      </c>
      <c r="O85" s="42">
        <v>0</v>
      </c>
      <c r="P85" s="42">
        <v>0</v>
      </c>
      <c r="Q85" s="42">
        <v>0</v>
      </c>
      <c r="R85" s="43">
        <f t="shared" si="4"/>
        <v>4.1666666666666664E-2</v>
      </c>
      <c r="S85" s="44">
        <f t="shared" si="5"/>
        <v>1.3140000000000001</v>
      </c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</row>
    <row r="86" spans="1:35" ht="21.95" customHeight="1" x14ac:dyDescent="0.25">
      <c r="A86" s="9">
        <v>50</v>
      </c>
      <c r="B86" s="101"/>
      <c r="C86" s="110"/>
      <c r="D86" s="110"/>
      <c r="E86" s="18" t="s">
        <v>26</v>
      </c>
      <c r="F86" s="42">
        <v>0.1</v>
      </c>
      <c r="G86" s="42">
        <v>0.1</v>
      </c>
      <c r="H86" s="42">
        <v>0.1</v>
      </c>
      <c r="I86" s="42">
        <v>0.1</v>
      </c>
      <c r="J86" s="42">
        <v>0.1</v>
      </c>
      <c r="K86" s="42">
        <v>0.1</v>
      </c>
      <c r="L86" s="42">
        <v>0.1</v>
      </c>
      <c r="M86" s="42">
        <v>0.1</v>
      </c>
      <c r="N86" s="42">
        <v>0.1</v>
      </c>
      <c r="O86" s="42">
        <v>0.1</v>
      </c>
      <c r="P86" s="42">
        <v>0.1</v>
      </c>
      <c r="Q86" s="42">
        <v>0.1</v>
      </c>
      <c r="R86" s="43">
        <f t="shared" si="4"/>
        <v>9.9999999999999992E-2</v>
      </c>
      <c r="S86" s="44">
        <f t="shared" si="5"/>
        <v>3.1536</v>
      </c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</row>
    <row r="87" spans="1:35" ht="21.95" customHeight="1" x14ac:dyDescent="0.25">
      <c r="A87" s="9">
        <v>51</v>
      </c>
      <c r="B87" s="101" t="s">
        <v>57</v>
      </c>
      <c r="C87" s="110" t="s">
        <v>43</v>
      </c>
      <c r="D87" s="110" t="s">
        <v>24</v>
      </c>
      <c r="E87" s="18" t="s">
        <v>25</v>
      </c>
      <c r="F87" s="45">
        <v>0</v>
      </c>
      <c r="G87" s="45">
        <v>0</v>
      </c>
      <c r="H87" s="45">
        <v>1.5532E-4</v>
      </c>
      <c r="I87" s="45">
        <v>1.5532E-4</v>
      </c>
      <c r="J87" s="45">
        <v>1.5532E-4</v>
      </c>
      <c r="K87" s="45">
        <v>1.5532E-4</v>
      </c>
      <c r="L87" s="45">
        <v>1.5532E-4</v>
      </c>
      <c r="M87" s="45">
        <v>1.5532E-4</v>
      </c>
      <c r="N87" s="45">
        <v>1.5532E-4</v>
      </c>
      <c r="O87" s="45">
        <v>1.5532E-4</v>
      </c>
      <c r="P87" s="45">
        <v>1.5532E-4</v>
      </c>
      <c r="Q87" s="45">
        <v>1.5532E-4</v>
      </c>
      <c r="R87" s="43">
        <f t="shared" si="4"/>
        <v>1.2943333333333333E-4</v>
      </c>
      <c r="S87" s="44">
        <f t="shared" si="5"/>
        <v>4.0818095999999998E-3</v>
      </c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</row>
    <row r="88" spans="1:35" ht="21.95" customHeight="1" thickBot="1" x14ac:dyDescent="0.3">
      <c r="A88" s="9">
        <v>52</v>
      </c>
      <c r="B88" s="111"/>
      <c r="C88" s="112"/>
      <c r="D88" s="112"/>
      <c r="E88" s="19" t="s">
        <v>26</v>
      </c>
      <c r="F88" s="46">
        <v>0</v>
      </c>
      <c r="G88" s="46">
        <v>0</v>
      </c>
      <c r="H88" s="46">
        <v>2.3297999999999998E-4</v>
      </c>
      <c r="I88" s="46">
        <v>2.3297999999999998E-4</v>
      </c>
      <c r="J88" s="46">
        <v>2.3297999999999998E-4</v>
      </c>
      <c r="K88" s="46">
        <v>2.3297999999999998E-4</v>
      </c>
      <c r="L88" s="46">
        <v>2.3297999999999998E-4</v>
      </c>
      <c r="M88" s="46">
        <v>2.3297999999999998E-4</v>
      </c>
      <c r="N88" s="46">
        <v>2.3297999999999998E-4</v>
      </c>
      <c r="O88" s="46">
        <v>2.3297999999999998E-4</v>
      </c>
      <c r="P88" s="46">
        <v>2.3297999999999998E-4</v>
      </c>
      <c r="Q88" s="46">
        <v>2.3297999999999998E-4</v>
      </c>
      <c r="R88" s="47">
        <f t="shared" si="4"/>
        <v>1.9415E-4</v>
      </c>
      <c r="S88" s="48">
        <f t="shared" si="5"/>
        <v>6.1227144000000006E-3</v>
      </c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</row>
    <row r="89" spans="1:35" ht="21.95" customHeight="1" x14ac:dyDescent="0.25">
      <c r="B89" s="74"/>
      <c r="C89" s="74"/>
      <c r="D89" s="74"/>
      <c r="E89" s="22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  <c r="R89" s="82"/>
      <c r="S89" s="82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</row>
    <row r="90" spans="1:35" ht="21.95" customHeight="1" x14ac:dyDescent="0.25">
      <c r="B90" s="74"/>
      <c r="C90" s="74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</row>
    <row r="91" spans="1:35" ht="21.95" customHeight="1" x14ac:dyDescent="0.25">
      <c r="B91" s="74"/>
      <c r="C91" s="74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</row>
    <row r="92" spans="1:35" x14ac:dyDescent="0.25"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</row>
    <row r="93" spans="1:35" ht="28.5" customHeight="1" thickBot="1" x14ac:dyDescent="0.3">
      <c r="B93" s="113" t="s">
        <v>58</v>
      </c>
      <c r="C93" s="113"/>
      <c r="D93" s="113"/>
      <c r="E93" s="113"/>
      <c r="F93" s="113"/>
      <c r="G93" s="113"/>
      <c r="H93" s="113"/>
      <c r="I93" s="113"/>
      <c r="J93" s="113"/>
      <c r="K93" s="113"/>
      <c r="L93" s="113"/>
      <c r="M93" s="113"/>
      <c r="N93" s="113"/>
      <c r="O93" s="113"/>
      <c r="P93" s="113"/>
      <c r="Q93" s="113"/>
      <c r="R93" s="113"/>
      <c r="S93" s="11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</row>
    <row r="94" spans="1:35" ht="20.25" customHeight="1" thickBot="1" x14ac:dyDescent="0.3">
      <c r="B94" s="89" t="s">
        <v>59</v>
      </c>
      <c r="C94" s="89"/>
      <c r="D94" s="89"/>
      <c r="E94" s="89"/>
      <c r="F94" s="89"/>
      <c r="G94" s="89"/>
      <c r="H94" s="89"/>
      <c r="I94" s="89"/>
      <c r="J94" s="89"/>
      <c r="K94" s="89"/>
      <c r="L94" s="89"/>
      <c r="M94" s="89"/>
      <c r="N94" s="89"/>
      <c r="O94" s="89"/>
      <c r="P94" s="89"/>
      <c r="Q94" s="89"/>
      <c r="R94" s="89"/>
      <c r="S94" s="89"/>
      <c r="T94" s="20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</row>
    <row r="95" spans="1:35" ht="39.75" customHeight="1" thickBot="1" x14ac:dyDescent="0.3">
      <c r="B95" s="21" t="s">
        <v>4</v>
      </c>
      <c r="C95" s="21" t="s">
        <v>5</v>
      </c>
      <c r="D95" s="21" t="s">
        <v>6</v>
      </c>
      <c r="E95" s="21" t="s">
        <v>7</v>
      </c>
      <c r="F95" s="4" t="s">
        <v>8</v>
      </c>
      <c r="G95" s="4" t="s">
        <v>9</v>
      </c>
      <c r="H95" s="4" t="s">
        <v>10</v>
      </c>
      <c r="I95" s="4" t="s">
        <v>11</v>
      </c>
      <c r="J95" s="4" t="s">
        <v>12</v>
      </c>
      <c r="K95" s="4" t="s">
        <v>13</v>
      </c>
      <c r="L95" s="4" t="s">
        <v>14</v>
      </c>
      <c r="M95" s="4" t="s">
        <v>15</v>
      </c>
      <c r="N95" s="4" t="s">
        <v>16</v>
      </c>
      <c r="O95" s="4" t="s">
        <v>17</v>
      </c>
      <c r="P95" s="4" t="s">
        <v>18</v>
      </c>
      <c r="Q95" s="4" t="s">
        <v>19</v>
      </c>
      <c r="R95" s="21" t="s">
        <v>20</v>
      </c>
      <c r="S95" s="5" t="s">
        <v>21</v>
      </c>
      <c r="T95" s="22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</row>
    <row r="96" spans="1:35" ht="21.95" customHeight="1" x14ac:dyDescent="0.25">
      <c r="B96" s="90" t="s">
        <v>60</v>
      </c>
      <c r="C96" s="100" t="s">
        <v>28</v>
      </c>
      <c r="D96" s="100" t="s">
        <v>29</v>
      </c>
      <c r="E96" s="23" t="s">
        <v>25</v>
      </c>
      <c r="F96" s="32">
        <v>0</v>
      </c>
      <c r="G96" s="32">
        <v>0</v>
      </c>
      <c r="H96" s="32">
        <v>0</v>
      </c>
      <c r="I96" s="32">
        <v>0</v>
      </c>
      <c r="J96" s="32">
        <v>0</v>
      </c>
      <c r="K96" s="32">
        <v>0</v>
      </c>
      <c r="L96" s="32">
        <v>0</v>
      </c>
      <c r="M96" s="32">
        <v>4.8955000000000002</v>
      </c>
      <c r="N96" s="32">
        <v>7</v>
      </c>
      <c r="O96" s="32">
        <v>5.55</v>
      </c>
      <c r="P96" s="32">
        <v>5.55</v>
      </c>
      <c r="Q96" s="32">
        <v>5.55</v>
      </c>
      <c r="R96" s="33">
        <f>SUM(F96:Q96)/12</f>
        <v>2.3787916666666669</v>
      </c>
      <c r="S96" s="34">
        <f>+R96*365*24*60*60/1000000</f>
        <v>75.01757400000001</v>
      </c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</row>
    <row r="97" spans="2:35" ht="21.95" customHeight="1" x14ac:dyDescent="0.25">
      <c r="B97" s="85"/>
      <c r="C97" s="93"/>
      <c r="D97" s="93"/>
      <c r="E97" s="24" t="s">
        <v>26</v>
      </c>
      <c r="F97" s="35">
        <v>0</v>
      </c>
      <c r="G97" s="35">
        <v>0</v>
      </c>
      <c r="H97" s="35">
        <v>0</v>
      </c>
      <c r="I97" s="35">
        <v>0</v>
      </c>
      <c r="J97" s="35">
        <v>0</v>
      </c>
      <c r="K97" s="35">
        <v>0</v>
      </c>
      <c r="L97" s="35">
        <v>0</v>
      </c>
      <c r="M97" s="35">
        <v>4.8955000000000002</v>
      </c>
      <c r="N97" s="35">
        <v>7.65</v>
      </c>
      <c r="O97" s="35">
        <v>7.65</v>
      </c>
      <c r="P97" s="35">
        <v>7.65</v>
      </c>
      <c r="Q97" s="35">
        <v>7.65</v>
      </c>
      <c r="R97" s="36">
        <f>SUM(F97:Q97)/12</f>
        <v>2.9579583333333335</v>
      </c>
      <c r="S97" s="37">
        <f>+R97*365*24*60*60/1000000</f>
        <v>93.282174000000012</v>
      </c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</row>
    <row r="98" spans="2:35" x14ac:dyDescent="0.25">
      <c r="B98" s="84" t="s">
        <v>101</v>
      </c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</row>
    <row r="99" spans="2:35" x14ac:dyDescent="0.25"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</row>
    <row r="100" spans="2:35" x14ac:dyDescent="0.25">
      <c r="D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</row>
    <row r="101" spans="2:35" x14ac:dyDescent="0.25"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</row>
    <row r="102" spans="2:35" x14ac:dyDescent="0.25"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</row>
    <row r="103" spans="2:35" x14ac:dyDescent="0.25"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</row>
    <row r="104" spans="2:35" x14ac:dyDescent="0.25"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</row>
    <row r="105" spans="2:35" x14ac:dyDescent="0.25"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</row>
    <row r="106" spans="2:35" x14ac:dyDescent="0.25"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</row>
    <row r="107" spans="2:35" x14ac:dyDescent="0.25">
      <c r="C107" s="83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</row>
    <row r="108" spans="2:35" x14ac:dyDescent="0.25"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</row>
    <row r="109" spans="2:35" x14ac:dyDescent="0.25"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</row>
    <row r="110" spans="2:35" x14ac:dyDescent="0.25"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</row>
    <row r="111" spans="2:35" x14ac:dyDescent="0.25"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</row>
    <row r="112" spans="2:35" x14ac:dyDescent="0.25"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</row>
    <row r="113" spans="4:35" x14ac:dyDescent="0.25"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</row>
    <row r="114" spans="4:35" x14ac:dyDescent="0.25"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</row>
    <row r="115" spans="4:35" x14ac:dyDescent="0.25"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</row>
    <row r="116" spans="4:35" x14ac:dyDescent="0.25"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</row>
    <row r="117" spans="4:35" x14ac:dyDescent="0.25"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</row>
    <row r="118" spans="4:35" x14ac:dyDescent="0.25"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</row>
    <row r="119" spans="4:35" x14ac:dyDescent="0.25"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</row>
    <row r="120" spans="4:35" x14ac:dyDescent="0.25"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</row>
    <row r="121" spans="4:35" x14ac:dyDescent="0.25"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</row>
    <row r="122" spans="4:35" x14ac:dyDescent="0.25"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</row>
    <row r="123" spans="4:35" x14ac:dyDescent="0.25"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</row>
    <row r="124" spans="4:35" x14ac:dyDescent="0.25"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</row>
    <row r="125" spans="4:35" x14ac:dyDescent="0.25"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</row>
    <row r="126" spans="4:35" x14ac:dyDescent="0.25"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</row>
    <row r="127" spans="4:35" x14ac:dyDescent="0.25"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</row>
    <row r="128" spans="4:35" x14ac:dyDescent="0.25"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</row>
    <row r="129" spans="4:19" x14ac:dyDescent="0.25"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</row>
    <row r="130" spans="4:19" x14ac:dyDescent="0.25"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</row>
    <row r="131" spans="4:19" x14ac:dyDescent="0.25"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</row>
    <row r="132" spans="4:19" x14ac:dyDescent="0.25"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</row>
    <row r="133" spans="4:19" x14ac:dyDescent="0.25"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</row>
    <row r="134" spans="4:19" x14ac:dyDescent="0.25"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</row>
    <row r="135" spans="4:19" x14ac:dyDescent="0.25"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</row>
    <row r="136" spans="4:19" x14ac:dyDescent="0.25"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</row>
    <row r="137" spans="4:19" x14ac:dyDescent="0.25"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</row>
    <row r="138" spans="4:19" x14ac:dyDescent="0.25"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</row>
    <row r="139" spans="4:19" x14ac:dyDescent="0.25"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</row>
    <row r="140" spans="4:19" x14ac:dyDescent="0.25"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</row>
    <row r="141" spans="4:19" x14ac:dyDescent="0.25"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</row>
    <row r="142" spans="4:19" x14ac:dyDescent="0.25"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</row>
    <row r="143" spans="4:19" x14ac:dyDescent="0.25"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</row>
    <row r="144" spans="4:19" x14ac:dyDescent="0.25"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</row>
  </sheetData>
  <mergeCells count="102">
    <mergeCell ref="B87:B88"/>
    <mergeCell ref="C87:C88"/>
    <mergeCell ref="D87:D88"/>
    <mergeCell ref="B93:S93"/>
    <mergeCell ref="B94:S94"/>
    <mergeCell ref="B96:B97"/>
    <mergeCell ref="C96:C97"/>
    <mergeCell ref="D96:D97"/>
    <mergeCell ref="B81:B82"/>
    <mergeCell ref="C81:C82"/>
    <mergeCell ref="D81:D82"/>
    <mergeCell ref="B83:B86"/>
    <mergeCell ref="C83:C84"/>
    <mergeCell ref="D83:D84"/>
    <mergeCell ref="C85:C86"/>
    <mergeCell ref="D85:D86"/>
    <mergeCell ref="B75:B80"/>
    <mergeCell ref="C75:C76"/>
    <mergeCell ref="D75:D76"/>
    <mergeCell ref="C77:C78"/>
    <mergeCell ref="D77:D78"/>
    <mergeCell ref="C79:C80"/>
    <mergeCell ref="D79:D80"/>
    <mergeCell ref="B67:B74"/>
    <mergeCell ref="C67:C68"/>
    <mergeCell ref="D67:D68"/>
    <mergeCell ref="C69:C70"/>
    <mergeCell ref="D69:D70"/>
    <mergeCell ref="C71:C72"/>
    <mergeCell ref="D71:D72"/>
    <mergeCell ref="C73:C74"/>
    <mergeCell ref="D73:D74"/>
    <mergeCell ref="B63:B64"/>
    <mergeCell ref="C63:C64"/>
    <mergeCell ref="D63:D64"/>
    <mergeCell ref="B65:B66"/>
    <mergeCell ref="C65:C66"/>
    <mergeCell ref="D65:D66"/>
    <mergeCell ref="B59:B60"/>
    <mergeCell ref="C59:C60"/>
    <mergeCell ref="D59:D60"/>
    <mergeCell ref="B61:B62"/>
    <mergeCell ref="C61:C62"/>
    <mergeCell ref="D61:D62"/>
    <mergeCell ref="B53:B56"/>
    <mergeCell ref="C53:C54"/>
    <mergeCell ref="D53:D54"/>
    <mergeCell ref="C55:C56"/>
    <mergeCell ref="D55:D56"/>
    <mergeCell ref="B57:B58"/>
    <mergeCell ref="C57:C58"/>
    <mergeCell ref="D57:D58"/>
    <mergeCell ref="B47:B48"/>
    <mergeCell ref="C47:C48"/>
    <mergeCell ref="D47:D48"/>
    <mergeCell ref="B49:B52"/>
    <mergeCell ref="C49:C50"/>
    <mergeCell ref="D49:D50"/>
    <mergeCell ref="C51:C52"/>
    <mergeCell ref="D51:D52"/>
    <mergeCell ref="B41:B44"/>
    <mergeCell ref="C41:C42"/>
    <mergeCell ref="D41:D42"/>
    <mergeCell ref="C43:C44"/>
    <mergeCell ref="D43:D44"/>
    <mergeCell ref="B45:B46"/>
    <mergeCell ref="C45:C46"/>
    <mergeCell ref="D45:D46"/>
    <mergeCell ref="B34:S34"/>
    <mergeCell ref="B35:S35"/>
    <mergeCell ref="B37:B40"/>
    <mergeCell ref="C37:C38"/>
    <mergeCell ref="D37:D38"/>
    <mergeCell ref="C39:C40"/>
    <mergeCell ref="D39:D40"/>
    <mergeCell ref="B25:B26"/>
    <mergeCell ref="C25:C26"/>
    <mergeCell ref="D25:D26"/>
    <mergeCell ref="B27:B28"/>
    <mergeCell ref="C27:C28"/>
    <mergeCell ref="D27:D28"/>
    <mergeCell ref="B14:B15"/>
    <mergeCell ref="C14:C15"/>
    <mergeCell ref="D14:D15"/>
    <mergeCell ref="B20:S20"/>
    <mergeCell ref="B21:S21"/>
    <mergeCell ref="B23:B24"/>
    <mergeCell ref="C23:C24"/>
    <mergeCell ref="D23:D24"/>
    <mergeCell ref="B10:B11"/>
    <mergeCell ref="C10:C11"/>
    <mergeCell ref="D10:D11"/>
    <mergeCell ref="B12:B13"/>
    <mergeCell ref="C12:C13"/>
    <mergeCell ref="D12:D13"/>
    <mergeCell ref="B3:S3"/>
    <mergeCell ref="B4:C4"/>
    <mergeCell ref="B5:S5"/>
    <mergeCell ref="B6:S6"/>
    <mergeCell ref="B8:B9"/>
    <mergeCell ref="C8:C9"/>
    <mergeCell ref="D8:D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0FCBD-858A-44D7-A315-5A859ED32347}">
  <sheetPr>
    <tabColor theme="0"/>
  </sheetPr>
  <dimension ref="A1:U115"/>
  <sheetViews>
    <sheetView showGridLines="0" zoomScaleNormal="100" workbookViewId="0">
      <selection activeCell="B4" sqref="B4:S4"/>
    </sheetView>
  </sheetViews>
  <sheetFormatPr defaultColWidth="8.85546875" defaultRowHeight="15" x14ac:dyDescent="0.25"/>
  <cols>
    <col min="1" max="1" width="1.28515625" style="25" customWidth="1"/>
    <col min="2" max="2" width="21" customWidth="1"/>
    <col min="3" max="3" width="26.42578125" customWidth="1"/>
    <col min="4" max="4" width="21.140625" customWidth="1"/>
    <col min="5" max="5" width="19.5703125" customWidth="1"/>
    <col min="6" max="6" width="9.42578125" customWidth="1"/>
    <col min="7" max="7" width="8.85546875" customWidth="1"/>
    <col min="8" max="8" width="8.42578125" bestFit="1" customWidth="1"/>
    <col min="9" max="9" width="9.140625" customWidth="1"/>
    <col min="10" max="10" width="8.7109375" customWidth="1"/>
    <col min="11" max="11" width="8.85546875" customWidth="1"/>
    <col min="12" max="14" width="8.7109375" customWidth="1"/>
    <col min="20" max="20" width="12.85546875" customWidth="1"/>
    <col min="21" max="21" width="12.7109375" customWidth="1"/>
    <col min="24" max="27" width="12.42578125" bestFit="1" customWidth="1"/>
  </cols>
  <sheetData>
    <row r="1" spans="2:21" x14ac:dyDescent="0.25">
      <c r="B1" s="2"/>
      <c r="C1" s="2" t="s">
        <v>0</v>
      </c>
      <c r="D1" s="2"/>
      <c r="E1" s="2"/>
      <c r="F1" s="26">
        <v>9</v>
      </c>
      <c r="G1" s="26">
        <v>10</v>
      </c>
      <c r="H1" s="26">
        <v>11</v>
      </c>
      <c r="I1" s="26"/>
      <c r="J1" s="26">
        <v>12</v>
      </c>
      <c r="K1" s="26"/>
      <c r="L1" s="26">
        <v>13</v>
      </c>
      <c r="M1" s="26">
        <v>14</v>
      </c>
      <c r="N1" s="26">
        <v>15</v>
      </c>
      <c r="O1" s="26">
        <v>16</v>
      </c>
      <c r="P1" s="26">
        <v>17</v>
      </c>
      <c r="Q1" s="26">
        <v>18</v>
      </c>
      <c r="R1" s="26">
        <v>19</v>
      </c>
      <c r="S1" s="26">
        <v>20</v>
      </c>
    </row>
    <row r="2" spans="2:21" x14ac:dyDescent="0.25">
      <c r="B2" s="87" t="s">
        <v>1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</row>
    <row r="3" spans="2:21" ht="17.25" customHeight="1" x14ac:dyDescent="0.25"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</row>
    <row r="4" spans="2:21" ht="17.25" customHeight="1" thickBot="1" x14ac:dyDescent="0.3">
      <c r="B4" s="115" t="s">
        <v>61</v>
      </c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</row>
    <row r="5" spans="2:21" ht="17.25" customHeight="1" thickBot="1" x14ac:dyDescent="0.3">
      <c r="B5" s="105" t="s">
        <v>33</v>
      </c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7"/>
    </row>
    <row r="6" spans="2:21" ht="30.75" thickBot="1" x14ac:dyDescent="0.3">
      <c r="B6" s="21" t="s">
        <v>4</v>
      </c>
      <c r="C6" s="21" t="s">
        <v>5</v>
      </c>
      <c r="D6" s="21" t="s">
        <v>6</v>
      </c>
      <c r="E6" s="21" t="s">
        <v>7</v>
      </c>
      <c r="F6" s="4" t="s">
        <v>8</v>
      </c>
      <c r="G6" s="4" t="s">
        <v>9</v>
      </c>
      <c r="H6" s="4" t="s">
        <v>62</v>
      </c>
      <c r="I6" s="4" t="s">
        <v>63</v>
      </c>
      <c r="J6" s="4" t="s">
        <v>11</v>
      </c>
      <c r="K6" s="4" t="s">
        <v>64</v>
      </c>
      <c r="L6" s="4" t="s">
        <v>65</v>
      </c>
      <c r="M6" s="4" t="s">
        <v>13</v>
      </c>
      <c r="N6" s="4" t="s">
        <v>14</v>
      </c>
      <c r="O6" s="4" t="s">
        <v>15</v>
      </c>
      <c r="P6" s="4" t="s">
        <v>16</v>
      </c>
      <c r="Q6" s="4" t="s">
        <v>17</v>
      </c>
      <c r="R6" s="4" t="s">
        <v>18</v>
      </c>
      <c r="S6" s="4" t="s">
        <v>19</v>
      </c>
      <c r="T6" s="21" t="s">
        <v>20</v>
      </c>
      <c r="U6" s="5" t="s">
        <v>21</v>
      </c>
    </row>
    <row r="7" spans="2:21" ht="21.95" customHeight="1" x14ac:dyDescent="0.25">
      <c r="B7" s="90" t="s">
        <v>66</v>
      </c>
      <c r="C7" s="100" t="s">
        <v>28</v>
      </c>
      <c r="D7" s="100" t="s">
        <v>29</v>
      </c>
      <c r="E7" s="11" t="s">
        <v>25</v>
      </c>
      <c r="F7" s="71">
        <v>2.8059599999999993</v>
      </c>
      <c r="G7" s="71">
        <v>2.8059599999999993</v>
      </c>
      <c r="H7" s="71">
        <v>2.7222</v>
      </c>
      <c r="I7" s="71">
        <v>0</v>
      </c>
      <c r="J7" s="71">
        <v>0</v>
      </c>
      <c r="K7" s="71">
        <v>0</v>
      </c>
      <c r="L7" s="71">
        <v>4.1879999999999997</v>
      </c>
      <c r="M7" s="71">
        <v>4.1879999999999997</v>
      </c>
      <c r="N7" s="71">
        <v>4.1879999999999997</v>
      </c>
      <c r="O7" s="63">
        <v>1.2</v>
      </c>
      <c r="P7" s="63">
        <v>1.2</v>
      </c>
      <c r="Q7" s="63">
        <v>1.2</v>
      </c>
      <c r="R7" s="63">
        <v>4.1879999999999997</v>
      </c>
      <c r="S7" s="63">
        <v>1.2</v>
      </c>
      <c r="T7" s="33">
        <f t="shared" ref="T7:T12" si="0">(SUM(F7,G7,J7,M7,N7,O7,P7,Q7,R7,S7)+((H7*14+I7*17)+(K7*15+L7*16))/31)/12</f>
        <v>2.1972374193548383</v>
      </c>
      <c r="U7" s="34">
        <f>T7*(60*60*24*365)/1000000</f>
        <v>69.292079256774187</v>
      </c>
    </row>
    <row r="8" spans="2:21" ht="21.95" customHeight="1" x14ac:dyDescent="0.25">
      <c r="B8" s="85"/>
      <c r="C8" s="93"/>
      <c r="D8" s="93"/>
      <c r="E8" s="12" t="s">
        <v>26</v>
      </c>
      <c r="F8" s="72">
        <v>2.8059599999999993</v>
      </c>
      <c r="G8" s="72">
        <v>2.8059599999999993</v>
      </c>
      <c r="H8" s="72">
        <v>2.7222</v>
      </c>
      <c r="I8" s="72">
        <v>0</v>
      </c>
      <c r="J8" s="72">
        <v>0</v>
      </c>
      <c r="K8" s="72">
        <v>0</v>
      </c>
      <c r="L8" s="72">
        <v>4.1879999999999997</v>
      </c>
      <c r="M8" s="72">
        <v>4.5999999999999996</v>
      </c>
      <c r="N8" s="72">
        <v>4.5999999999999996</v>
      </c>
      <c r="O8" s="64">
        <v>1.5</v>
      </c>
      <c r="P8" s="64">
        <v>1.5</v>
      </c>
      <c r="Q8" s="64">
        <v>1.5</v>
      </c>
      <c r="R8" s="64">
        <v>4.5999999999999996</v>
      </c>
      <c r="S8" s="64">
        <v>1.5</v>
      </c>
      <c r="T8" s="36">
        <f t="shared" si="0"/>
        <v>2.400237419354839</v>
      </c>
      <c r="U8" s="37">
        <f t="shared" ref="U8:U12" si="1">T8*(60*60*24*365)/1000000</f>
        <v>75.693887256774204</v>
      </c>
    </row>
    <row r="9" spans="2:21" ht="21.95" customHeight="1" x14ac:dyDescent="0.25">
      <c r="B9" s="85"/>
      <c r="C9" s="93" t="s">
        <v>40</v>
      </c>
      <c r="D9" s="93" t="s">
        <v>29</v>
      </c>
      <c r="E9" s="12" t="s">
        <v>25</v>
      </c>
      <c r="F9" s="73">
        <v>8.0399999999999985E-3</v>
      </c>
      <c r="G9" s="73">
        <v>8.0399999999999985E-3</v>
      </c>
      <c r="H9" s="73">
        <v>7.7999999999999996E-3</v>
      </c>
      <c r="I9" s="73">
        <v>0</v>
      </c>
      <c r="J9" s="73">
        <v>0</v>
      </c>
      <c r="K9" s="73">
        <v>0</v>
      </c>
      <c r="L9" s="73">
        <v>1.2E-2</v>
      </c>
      <c r="M9" s="73">
        <v>1.2E-2</v>
      </c>
      <c r="N9" s="73">
        <v>1.2E-2</v>
      </c>
      <c r="O9" s="65">
        <v>1.2E-2</v>
      </c>
      <c r="P9" s="65">
        <v>1.2E-2</v>
      </c>
      <c r="Q9" s="65">
        <v>1.2E-2</v>
      </c>
      <c r="R9" s="65">
        <v>1.2E-2</v>
      </c>
      <c r="S9" s="65">
        <v>1.2E-2</v>
      </c>
      <c r="T9" s="36">
        <f t="shared" si="0"/>
        <v>9.1496774193548375E-3</v>
      </c>
      <c r="U9" s="37">
        <f t="shared" si="1"/>
        <v>0.28854422709677413</v>
      </c>
    </row>
    <row r="10" spans="2:21" ht="21.95" customHeight="1" thickBot="1" x14ac:dyDescent="0.3">
      <c r="B10" s="85"/>
      <c r="C10" s="93"/>
      <c r="D10" s="93"/>
      <c r="E10" s="12" t="s">
        <v>26</v>
      </c>
      <c r="F10" s="73">
        <v>8.0399999999999985E-3</v>
      </c>
      <c r="G10" s="73">
        <v>8.0399999999999985E-3</v>
      </c>
      <c r="H10" s="73">
        <v>7.7999999999999996E-3</v>
      </c>
      <c r="I10" s="73">
        <v>0</v>
      </c>
      <c r="J10" s="73">
        <v>0</v>
      </c>
      <c r="K10" s="73">
        <v>0</v>
      </c>
      <c r="L10" s="73">
        <v>1.2E-2</v>
      </c>
      <c r="M10" s="73">
        <v>1.2E-2</v>
      </c>
      <c r="N10" s="73">
        <v>1.2E-2</v>
      </c>
      <c r="O10" s="65">
        <v>1.2E-2</v>
      </c>
      <c r="P10" s="65">
        <v>1.2E-2</v>
      </c>
      <c r="Q10" s="65">
        <v>1.2E-2</v>
      </c>
      <c r="R10" s="65">
        <v>1.2E-2</v>
      </c>
      <c r="S10" s="65">
        <v>1.2E-2</v>
      </c>
      <c r="T10" s="36">
        <f t="shared" si="0"/>
        <v>9.1496774193548375E-3</v>
      </c>
      <c r="U10" s="37">
        <f t="shared" si="1"/>
        <v>0.28854422709677413</v>
      </c>
    </row>
    <row r="11" spans="2:21" ht="21.95" customHeight="1" thickBot="1" x14ac:dyDescent="0.3">
      <c r="B11" s="85"/>
      <c r="C11" s="93" t="s">
        <v>67</v>
      </c>
      <c r="D11" s="93" t="s">
        <v>24</v>
      </c>
      <c r="E11" s="12" t="s">
        <v>25</v>
      </c>
      <c r="F11" s="72">
        <v>3.3499999999999995E-2</v>
      </c>
      <c r="G11" s="72">
        <v>3.3499999999999995E-2</v>
      </c>
      <c r="H11" s="72">
        <v>3.2500000000000001E-2</v>
      </c>
      <c r="I11" s="72">
        <v>0</v>
      </c>
      <c r="J11" s="72">
        <v>0</v>
      </c>
      <c r="K11" s="72">
        <v>0</v>
      </c>
      <c r="L11" s="72">
        <v>0.05</v>
      </c>
      <c r="M11" s="72">
        <v>0.05</v>
      </c>
      <c r="N11" s="72">
        <v>0.05</v>
      </c>
      <c r="O11" s="64">
        <v>0.05</v>
      </c>
      <c r="P11" s="64">
        <v>0.05</v>
      </c>
      <c r="Q11" s="64">
        <v>0.05</v>
      </c>
      <c r="R11" s="64">
        <v>0.05</v>
      </c>
      <c r="S11" s="64">
        <v>0.05</v>
      </c>
      <c r="T11" s="33">
        <f t="shared" si="0"/>
        <v>3.8123655913978489E-2</v>
      </c>
      <c r="U11" s="34">
        <f t="shared" si="1"/>
        <v>1.2022676129032257</v>
      </c>
    </row>
    <row r="12" spans="2:21" ht="21.95" customHeight="1" thickBot="1" x14ac:dyDescent="0.3">
      <c r="B12" s="97"/>
      <c r="C12" s="95"/>
      <c r="D12" s="95"/>
      <c r="E12" s="13" t="s">
        <v>26</v>
      </c>
      <c r="F12" s="72">
        <v>3.3499999999999995E-2</v>
      </c>
      <c r="G12" s="72">
        <v>3.3499999999999995E-2</v>
      </c>
      <c r="H12" s="72">
        <v>3.2500000000000001E-2</v>
      </c>
      <c r="I12" s="72">
        <v>0</v>
      </c>
      <c r="J12" s="72">
        <v>0</v>
      </c>
      <c r="K12" s="72">
        <v>0</v>
      </c>
      <c r="L12" s="72">
        <v>0.05</v>
      </c>
      <c r="M12" s="72">
        <v>5.5E-2</v>
      </c>
      <c r="N12" s="72">
        <v>5.5E-2</v>
      </c>
      <c r="O12" s="64">
        <v>5.5E-2</v>
      </c>
      <c r="P12" s="64">
        <v>5.5E-2</v>
      </c>
      <c r="Q12" s="64">
        <v>5.5E-2</v>
      </c>
      <c r="R12" s="64">
        <v>5.5E-2</v>
      </c>
      <c r="S12" s="64">
        <v>5.5E-2</v>
      </c>
      <c r="T12" s="33">
        <f t="shared" si="0"/>
        <v>4.1040322580645154E-2</v>
      </c>
      <c r="U12" s="34">
        <f t="shared" si="1"/>
        <v>1.2942476129032254</v>
      </c>
    </row>
    <row r="13" spans="2:21" ht="21.95" customHeight="1" x14ac:dyDescent="0.25">
      <c r="B13" s="74"/>
      <c r="C13" s="75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</row>
    <row r="14" spans="2:21" ht="21.95" customHeight="1" x14ac:dyDescent="0.25">
      <c r="B14" s="74"/>
      <c r="C14" s="75"/>
    </row>
    <row r="15" spans="2:21" ht="21.95" customHeight="1" x14ac:dyDescent="0.25">
      <c r="B15" s="74"/>
      <c r="C15" s="75"/>
    </row>
    <row r="16" spans="2:21" ht="21.95" customHeight="1" x14ac:dyDescent="0.25">
      <c r="B16" s="74"/>
      <c r="C16" s="75"/>
    </row>
    <row r="17" spans="1:21" ht="21.95" customHeight="1" x14ac:dyDescent="0.25">
      <c r="B17" s="74"/>
      <c r="C17" s="75"/>
      <c r="D17" s="75"/>
      <c r="E17" s="77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</row>
    <row r="18" spans="1:21" ht="27.75" customHeight="1" thickBot="1" x14ac:dyDescent="0.3">
      <c r="B18" s="115" t="s">
        <v>68</v>
      </c>
      <c r="C18" s="115"/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  <c r="R18" s="115"/>
      <c r="S18" s="115"/>
    </row>
    <row r="19" spans="1:21" ht="21" customHeight="1" thickBot="1" x14ac:dyDescent="0.3">
      <c r="B19" s="119" t="s">
        <v>38</v>
      </c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1"/>
    </row>
    <row r="20" spans="1:21" ht="57.75" customHeight="1" thickBot="1" x14ac:dyDescent="0.3">
      <c r="B20" s="21" t="s">
        <v>4</v>
      </c>
      <c r="C20" s="21" t="s">
        <v>5</v>
      </c>
      <c r="D20" s="21" t="s">
        <v>6</v>
      </c>
      <c r="E20" s="21" t="s">
        <v>7</v>
      </c>
      <c r="F20" s="4" t="s">
        <v>8</v>
      </c>
      <c r="G20" s="4" t="s">
        <v>9</v>
      </c>
      <c r="H20" s="4" t="s">
        <v>62</v>
      </c>
      <c r="I20" s="4" t="s">
        <v>63</v>
      </c>
      <c r="J20" s="4" t="s">
        <v>11</v>
      </c>
      <c r="K20" s="4" t="s">
        <v>64</v>
      </c>
      <c r="L20" s="4" t="s">
        <v>65</v>
      </c>
      <c r="M20" s="4" t="s">
        <v>13</v>
      </c>
      <c r="N20" s="4" t="s">
        <v>14</v>
      </c>
      <c r="O20" s="4" t="s">
        <v>15</v>
      </c>
      <c r="P20" s="4" t="s">
        <v>16</v>
      </c>
      <c r="Q20" s="4" t="s">
        <v>17</v>
      </c>
      <c r="R20" s="4" t="s">
        <v>18</v>
      </c>
      <c r="S20" s="4" t="s">
        <v>19</v>
      </c>
      <c r="T20" s="21" t="s">
        <v>20</v>
      </c>
      <c r="U20" s="5" t="s">
        <v>21</v>
      </c>
    </row>
    <row r="21" spans="1:21" ht="18" customHeight="1" x14ac:dyDescent="0.25">
      <c r="A21" s="25">
        <v>1</v>
      </c>
      <c r="B21" s="122" t="s">
        <v>69</v>
      </c>
      <c r="C21" s="123" t="s">
        <v>43</v>
      </c>
      <c r="D21" s="123" t="s">
        <v>24</v>
      </c>
      <c r="E21" s="27" t="s">
        <v>25</v>
      </c>
      <c r="F21" s="63">
        <v>0</v>
      </c>
      <c r="G21" s="63">
        <v>0</v>
      </c>
      <c r="H21" s="63">
        <v>4.7578703703703706E-3</v>
      </c>
      <c r="I21" s="63">
        <v>4.7578703703703706E-3</v>
      </c>
      <c r="J21" s="63">
        <v>4.7578703703703706E-3</v>
      </c>
      <c r="K21" s="63">
        <v>4.7578703703703706E-3</v>
      </c>
      <c r="L21" s="63">
        <v>4.7578703703703706E-3</v>
      </c>
      <c r="M21" s="63">
        <v>4.7578703703703706E-3</v>
      </c>
      <c r="N21" s="63">
        <v>4.7578703703703706E-3</v>
      </c>
      <c r="O21" s="63">
        <v>2.3789351851851853E-3</v>
      </c>
      <c r="P21" s="63">
        <v>2.3789351851851853E-3</v>
      </c>
      <c r="Q21" s="63">
        <v>2.3789351851851853E-3</v>
      </c>
      <c r="R21" s="63">
        <v>4.7578703703703706E-3</v>
      </c>
      <c r="S21" s="63">
        <v>2.3789351851851853E-3</v>
      </c>
      <c r="T21" s="33">
        <f t="shared" ref="T21:T84" si="2">(SUM(F21,G21,J21,M21,N21,O21,P21,Q21,R21,S21)+((H21*14+I21*17)+(K21*15+L21*16))/31)/12</f>
        <v>3.1719135802469136E-3</v>
      </c>
      <c r="U21" s="34">
        <f>+T21*365*24*60*60/1000000</f>
        <v>0.10002946666666666</v>
      </c>
    </row>
    <row r="22" spans="1:21" ht="18" customHeight="1" x14ac:dyDescent="0.25">
      <c r="A22" s="25">
        <v>2</v>
      </c>
      <c r="B22" s="116"/>
      <c r="C22" s="118"/>
      <c r="D22" s="118"/>
      <c r="E22" s="28" t="s">
        <v>26</v>
      </c>
      <c r="F22" s="64">
        <v>0</v>
      </c>
      <c r="G22" s="64">
        <v>0</v>
      </c>
      <c r="H22" s="64">
        <v>4.7578703703703706E-3</v>
      </c>
      <c r="I22" s="64">
        <v>4.7578703703703706E-3</v>
      </c>
      <c r="J22" s="64">
        <v>4.7578703703703706E-3</v>
      </c>
      <c r="K22" s="64">
        <v>4.7578703703703706E-3</v>
      </c>
      <c r="L22" s="64">
        <v>4.7578703703703706E-3</v>
      </c>
      <c r="M22" s="64">
        <v>7.136805555555556E-3</v>
      </c>
      <c r="N22" s="64">
        <v>7.136805555555556E-3</v>
      </c>
      <c r="O22" s="64">
        <v>4.7578703703703706E-3</v>
      </c>
      <c r="P22" s="64">
        <v>4.7578703703703706E-3</v>
      </c>
      <c r="Q22" s="64">
        <v>4.7578703703703706E-3</v>
      </c>
      <c r="R22" s="64">
        <v>7.136805555555556E-3</v>
      </c>
      <c r="S22" s="64">
        <v>4.7578703703703706E-3</v>
      </c>
      <c r="T22" s="36">
        <f t="shared" si="2"/>
        <v>4.5596257716049382E-3</v>
      </c>
      <c r="U22" s="37">
        <f t="shared" ref="U22:U85" si="3">+T22*365*24*60*60/1000000</f>
        <v>0.14379235833333334</v>
      </c>
    </row>
    <row r="23" spans="1:21" ht="18" customHeight="1" x14ac:dyDescent="0.25">
      <c r="A23" s="25">
        <v>3</v>
      </c>
      <c r="B23" s="116"/>
      <c r="C23" s="118" t="s">
        <v>70</v>
      </c>
      <c r="D23" s="118" t="s">
        <v>29</v>
      </c>
      <c r="E23" s="28" t="s">
        <v>25</v>
      </c>
      <c r="F23" s="65">
        <v>0.01</v>
      </c>
      <c r="G23" s="65">
        <v>0.01</v>
      </c>
      <c r="H23" s="65">
        <v>0.01</v>
      </c>
      <c r="I23" s="65">
        <v>0.01</v>
      </c>
      <c r="J23" s="65">
        <v>0.01</v>
      </c>
      <c r="K23" s="65">
        <v>0.01</v>
      </c>
      <c r="L23" s="65">
        <v>0.01</v>
      </c>
      <c r="M23" s="65">
        <v>3.5E-4</v>
      </c>
      <c r="N23" s="65">
        <v>3.5E-4</v>
      </c>
      <c r="O23" s="65">
        <v>1.75E-4</v>
      </c>
      <c r="P23" s="65">
        <v>1.75E-4</v>
      </c>
      <c r="Q23" s="65">
        <v>1.75E-4</v>
      </c>
      <c r="R23" s="65">
        <v>3.5E-4</v>
      </c>
      <c r="S23" s="65">
        <v>1.75E-4</v>
      </c>
      <c r="T23" s="36">
        <f t="shared" si="2"/>
        <v>4.3125000000000012E-3</v>
      </c>
      <c r="U23" s="37">
        <f t="shared" si="3"/>
        <v>0.13599900000000004</v>
      </c>
    </row>
    <row r="24" spans="1:21" ht="18" customHeight="1" x14ac:dyDescent="0.25">
      <c r="A24" s="25">
        <v>4</v>
      </c>
      <c r="B24" s="116"/>
      <c r="C24" s="117"/>
      <c r="D24" s="118"/>
      <c r="E24" s="28" t="s">
        <v>26</v>
      </c>
      <c r="F24" s="65">
        <v>0.01</v>
      </c>
      <c r="G24" s="65">
        <v>0.01</v>
      </c>
      <c r="H24" s="65">
        <v>0.01</v>
      </c>
      <c r="I24" s="65">
        <v>0.01</v>
      </c>
      <c r="J24" s="65">
        <v>0.01</v>
      </c>
      <c r="K24" s="65">
        <v>0.01</v>
      </c>
      <c r="L24" s="65">
        <v>0.01</v>
      </c>
      <c r="M24" s="65">
        <v>0.01</v>
      </c>
      <c r="N24" s="65">
        <v>0.01</v>
      </c>
      <c r="O24" s="65">
        <v>5.0000000000000001E-3</v>
      </c>
      <c r="P24" s="65">
        <v>5.0000000000000001E-3</v>
      </c>
      <c r="Q24" s="65">
        <v>5.0000000000000001E-3</v>
      </c>
      <c r="R24" s="65">
        <v>0.01</v>
      </c>
      <c r="S24" s="65">
        <v>5.0000000000000001E-3</v>
      </c>
      <c r="T24" s="36">
        <f t="shared" si="2"/>
        <v>8.3333333333333332E-3</v>
      </c>
      <c r="U24" s="37">
        <f t="shared" si="3"/>
        <v>0.26279999999999998</v>
      </c>
    </row>
    <row r="25" spans="1:21" ht="18" customHeight="1" x14ac:dyDescent="0.25">
      <c r="A25" s="25">
        <v>5</v>
      </c>
      <c r="B25" s="116" t="s">
        <v>71</v>
      </c>
      <c r="C25" s="117" t="s">
        <v>28</v>
      </c>
      <c r="D25" s="118" t="s">
        <v>24</v>
      </c>
      <c r="E25" s="28" t="s">
        <v>25</v>
      </c>
      <c r="F25" s="64">
        <v>0.15</v>
      </c>
      <c r="G25" s="64">
        <v>0.15</v>
      </c>
      <c r="H25" s="64">
        <v>0.15</v>
      </c>
      <c r="I25" s="64">
        <v>0.15</v>
      </c>
      <c r="J25" s="64">
        <v>0.15</v>
      </c>
      <c r="K25" s="64">
        <v>0.15</v>
      </c>
      <c r="L25" s="64">
        <v>0.15</v>
      </c>
      <c r="M25" s="64">
        <v>0.05</v>
      </c>
      <c r="N25" s="64">
        <v>0.05</v>
      </c>
      <c r="O25" s="64">
        <v>0.05</v>
      </c>
      <c r="P25" s="64">
        <v>0.05</v>
      </c>
      <c r="Q25" s="64">
        <v>0.05</v>
      </c>
      <c r="R25" s="64">
        <v>0.05</v>
      </c>
      <c r="S25" s="64">
        <v>0.05</v>
      </c>
      <c r="T25" s="36">
        <f t="shared" si="2"/>
        <v>9.1666666666666674E-2</v>
      </c>
      <c r="U25" s="37">
        <f t="shared" si="3"/>
        <v>2.8908</v>
      </c>
    </row>
    <row r="26" spans="1:21" ht="18" customHeight="1" x14ac:dyDescent="0.25">
      <c r="A26" s="25">
        <v>6</v>
      </c>
      <c r="B26" s="116"/>
      <c r="C26" s="117"/>
      <c r="D26" s="118"/>
      <c r="E26" s="28" t="s">
        <v>26</v>
      </c>
      <c r="F26" s="64">
        <v>0.15</v>
      </c>
      <c r="G26" s="64">
        <v>0.15</v>
      </c>
      <c r="H26" s="64">
        <v>0.15</v>
      </c>
      <c r="I26" s="64">
        <v>0.15</v>
      </c>
      <c r="J26" s="64">
        <v>0.15</v>
      </c>
      <c r="K26" s="64">
        <v>0.15</v>
      </c>
      <c r="L26" s="64">
        <v>0.15</v>
      </c>
      <c r="M26" s="64">
        <v>0.1</v>
      </c>
      <c r="N26" s="64">
        <v>0.1</v>
      </c>
      <c r="O26" s="64">
        <v>0.1</v>
      </c>
      <c r="P26" s="64">
        <v>0.1</v>
      </c>
      <c r="Q26" s="64">
        <v>0.1</v>
      </c>
      <c r="R26" s="64">
        <v>0.1</v>
      </c>
      <c r="S26" s="64">
        <v>0.1</v>
      </c>
      <c r="T26" s="36">
        <f t="shared" si="2"/>
        <v>0.12083333333333333</v>
      </c>
      <c r="U26" s="37">
        <f t="shared" si="3"/>
        <v>3.8106</v>
      </c>
    </row>
    <row r="27" spans="1:21" ht="18" customHeight="1" x14ac:dyDescent="0.25">
      <c r="A27" s="25">
        <v>7</v>
      </c>
      <c r="B27" s="116" t="s">
        <v>72</v>
      </c>
      <c r="C27" s="118" t="s">
        <v>43</v>
      </c>
      <c r="D27" s="118" t="s">
        <v>24</v>
      </c>
      <c r="E27" s="28" t="s">
        <v>25</v>
      </c>
      <c r="F27" s="65">
        <v>0</v>
      </c>
      <c r="G27" s="65">
        <v>0</v>
      </c>
      <c r="H27" s="65">
        <v>1.4293888888888887E-2</v>
      </c>
      <c r="I27" s="65">
        <v>1.4293888888888887E-2</v>
      </c>
      <c r="J27" s="65">
        <v>1.4293888888888887E-2</v>
      </c>
      <c r="K27" s="65">
        <v>1.4293888888888887E-2</v>
      </c>
      <c r="L27" s="65">
        <v>1.4293888888888887E-2</v>
      </c>
      <c r="M27" s="65">
        <v>1.4293888888888887E-2</v>
      </c>
      <c r="N27" s="65">
        <v>1.4293888888888887E-2</v>
      </c>
      <c r="O27" s="65">
        <v>1.4293888888888887E-2</v>
      </c>
      <c r="P27" s="65">
        <v>1.4293888888888887E-2</v>
      </c>
      <c r="Q27" s="65">
        <v>1.4293888888888887E-2</v>
      </c>
      <c r="R27" s="65">
        <v>1.4293888888888887E-2</v>
      </c>
      <c r="S27" s="65">
        <v>1.4293888888888887E-2</v>
      </c>
      <c r="T27" s="36">
        <f t="shared" si="2"/>
        <v>1.1911574074074073E-2</v>
      </c>
      <c r="U27" s="37">
        <f t="shared" si="3"/>
        <v>0.37564339999999996</v>
      </c>
    </row>
    <row r="28" spans="1:21" ht="18" customHeight="1" x14ac:dyDescent="0.25">
      <c r="A28" s="25">
        <v>8</v>
      </c>
      <c r="B28" s="116"/>
      <c r="C28" s="118"/>
      <c r="D28" s="118"/>
      <c r="E28" s="28" t="s">
        <v>26</v>
      </c>
      <c r="F28" s="65">
        <v>0</v>
      </c>
      <c r="G28" s="65">
        <v>0</v>
      </c>
      <c r="H28" s="65">
        <v>1.4293888888888887E-2</v>
      </c>
      <c r="I28" s="65">
        <v>1.4293888888888887E-2</v>
      </c>
      <c r="J28" s="65">
        <v>1.4293888888888887E-2</v>
      </c>
      <c r="K28" s="65">
        <v>1.4293888888888887E-2</v>
      </c>
      <c r="L28" s="65">
        <v>1.4293888888888887E-2</v>
      </c>
      <c r="M28" s="65">
        <v>2.1440833333333333E-2</v>
      </c>
      <c r="N28" s="65">
        <v>2.1440833333333333E-2</v>
      </c>
      <c r="O28" s="65">
        <v>2.1440833333333333E-2</v>
      </c>
      <c r="P28" s="65">
        <v>2.1440833333333333E-2</v>
      </c>
      <c r="Q28" s="65">
        <v>2.1440833333333333E-2</v>
      </c>
      <c r="R28" s="65">
        <v>2.1440833333333333E-2</v>
      </c>
      <c r="S28" s="65">
        <v>2.1440833333333333E-2</v>
      </c>
      <c r="T28" s="36">
        <f t="shared" si="2"/>
        <v>1.6080624999999998E-2</v>
      </c>
      <c r="U28" s="37">
        <f t="shared" si="3"/>
        <v>0.50711858999999992</v>
      </c>
    </row>
    <row r="29" spans="1:21" ht="18" customHeight="1" x14ac:dyDescent="0.25">
      <c r="A29" s="25">
        <v>9</v>
      </c>
      <c r="B29" s="116"/>
      <c r="C29" s="117" t="s">
        <v>73</v>
      </c>
      <c r="D29" s="118" t="s">
        <v>29</v>
      </c>
      <c r="E29" s="28" t="s">
        <v>25</v>
      </c>
      <c r="F29" s="64">
        <v>4.0000000000000002E-4</v>
      </c>
      <c r="G29" s="64">
        <v>4.0000000000000002E-4</v>
      </c>
      <c r="H29" s="64">
        <v>4.0000000000000002E-4</v>
      </c>
      <c r="I29" s="64">
        <v>4.0000000000000002E-4</v>
      </c>
      <c r="J29" s="64">
        <v>4.0000000000000002E-4</v>
      </c>
      <c r="K29" s="64">
        <v>4.0000000000000002E-4</v>
      </c>
      <c r="L29" s="64">
        <v>4.0000000000000002E-4</v>
      </c>
      <c r="M29" s="64">
        <v>0</v>
      </c>
      <c r="N29" s="64">
        <v>0</v>
      </c>
      <c r="O29" s="64">
        <v>0</v>
      </c>
      <c r="P29" s="64">
        <v>0</v>
      </c>
      <c r="Q29" s="64">
        <v>0</v>
      </c>
      <c r="R29" s="64">
        <v>0</v>
      </c>
      <c r="S29" s="64">
        <v>0</v>
      </c>
      <c r="T29" s="36">
        <f t="shared" si="2"/>
        <v>1.6666666666666666E-4</v>
      </c>
      <c r="U29" s="37">
        <f t="shared" si="3"/>
        <v>5.2560000000000003E-3</v>
      </c>
    </row>
    <row r="30" spans="1:21" ht="18" customHeight="1" x14ac:dyDescent="0.25">
      <c r="A30" s="25">
        <v>10</v>
      </c>
      <c r="B30" s="116"/>
      <c r="C30" s="117"/>
      <c r="D30" s="118"/>
      <c r="E30" s="28" t="s">
        <v>26</v>
      </c>
      <c r="F30" s="64">
        <v>4.0000000000000002E-4</v>
      </c>
      <c r="G30" s="64">
        <v>4.0000000000000002E-4</v>
      </c>
      <c r="H30" s="64">
        <v>4.0000000000000002E-4</v>
      </c>
      <c r="I30" s="64">
        <v>4.0000000000000002E-4</v>
      </c>
      <c r="J30" s="64">
        <v>4.0000000000000002E-4</v>
      </c>
      <c r="K30" s="64">
        <v>4.0000000000000002E-4</v>
      </c>
      <c r="L30" s="64">
        <v>4.0000000000000002E-4</v>
      </c>
      <c r="M30" s="64">
        <v>6.8000000000000005E-4</v>
      </c>
      <c r="N30" s="64">
        <v>6.8000000000000005E-4</v>
      </c>
      <c r="O30" s="64">
        <v>6.8188700000000005E-4</v>
      </c>
      <c r="P30" s="64">
        <v>6.8188700000000005E-4</v>
      </c>
      <c r="Q30" s="64">
        <v>6.8188700000000005E-4</v>
      </c>
      <c r="R30" s="64">
        <v>6.8188700000000005E-4</v>
      </c>
      <c r="S30" s="64">
        <v>6.8188700000000005E-4</v>
      </c>
      <c r="T30" s="36">
        <f t="shared" si="2"/>
        <v>5.6411958333333343E-4</v>
      </c>
      <c r="U30" s="37">
        <f t="shared" si="3"/>
        <v>1.7790075180000003E-2</v>
      </c>
    </row>
    <row r="31" spans="1:21" ht="18" customHeight="1" x14ac:dyDescent="0.25">
      <c r="A31" s="25">
        <v>11</v>
      </c>
      <c r="B31" s="116" t="s">
        <v>74</v>
      </c>
      <c r="C31" s="118" t="s">
        <v>43</v>
      </c>
      <c r="D31" s="118" t="s">
        <v>24</v>
      </c>
      <c r="E31" s="28" t="s">
        <v>25</v>
      </c>
      <c r="F31" s="65">
        <v>0</v>
      </c>
      <c r="G31" s="65">
        <v>0</v>
      </c>
      <c r="H31" s="65">
        <v>1.8E-3</v>
      </c>
      <c r="I31" s="65">
        <v>1.8E-3</v>
      </c>
      <c r="J31" s="65">
        <v>1.8E-3</v>
      </c>
      <c r="K31" s="65">
        <v>1.8E-3</v>
      </c>
      <c r="L31" s="65">
        <v>1.8E-3</v>
      </c>
      <c r="M31" s="65">
        <v>1.8E-3</v>
      </c>
      <c r="N31" s="65">
        <v>1.8E-3</v>
      </c>
      <c r="O31" s="65">
        <v>1.8E-3</v>
      </c>
      <c r="P31" s="65">
        <v>1.8E-3</v>
      </c>
      <c r="Q31" s="65">
        <v>1.8E-3</v>
      </c>
      <c r="R31" s="65">
        <v>1.8E-3</v>
      </c>
      <c r="S31" s="65">
        <v>1.8E-3</v>
      </c>
      <c r="T31" s="36">
        <f t="shared" si="2"/>
        <v>1.4999999999999998E-3</v>
      </c>
      <c r="U31" s="37">
        <f t="shared" si="3"/>
        <v>4.7304000000000006E-2</v>
      </c>
    </row>
    <row r="32" spans="1:21" ht="18" customHeight="1" x14ac:dyDescent="0.25">
      <c r="A32" s="25">
        <v>12</v>
      </c>
      <c r="B32" s="124"/>
      <c r="C32" s="118"/>
      <c r="D32" s="118"/>
      <c r="E32" s="28" t="s">
        <v>26</v>
      </c>
      <c r="F32" s="65">
        <v>0</v>
      </c>
      <c r="G32" s="65">
        <v>0</v>
      </c>
      <c r="H32" s="65">
        <v>1.8E-3</v>
      </c>
      <c r="I32" s="65">
        <v>1.8E-3</v>
      </c>
      <c r="J32" s="65">
        <v>1.8E-3</v>
      </c>
      <c r="K32" s="65">
        <v>1.8E-3</v>
      </c>
      <c r="L32" s="65">
        <v>1.8E-3</v>
      </c>
      <c r="M32" s="65">
        <v>2.7000000000000001E-3</v>
      </c>
      <c r="N32" s="65">
        <v>2.7000000000000001E-3</v>
      </c>
      <c r="O32" s="65">
        <v>2.7000000000000001E-3</v>
      </c>
      <c r="P32" s="65">
        <v>2.7000000000000001E-3</v>
      </c>
      <c r="Q32" s="65">
        <v>2.7000000000000001E-3</v>
      </c>
      <c r="R32" s="65">
        <v>2.7000000000000001E-3</v>
      </c>
      <c r="S32" s="65">
        <v>2.7000000000000001E-3</v>
      </c>
      <c r="T32" s="36">
        <f t="shared" si="2"/>
        <v>2.0250000000000003E-3</v>
      </c>
      <c r="U32" s="37">
        <f t="shared" si="3"/>
        <v>6.3860400000000012E-2</v>
      </c>
    </row>
    <row r="33" spans="1:21" ht="18" customHeight="1" x14ac:dyDescent="0.25">
      <c r="A33" s="25">
        <v>13</v>
      </c>
      <c r="B33" s="116" t="s">
        <v>75</v>
      </c>
      <c r="C33" s="118" t="s">
        <v>43</v>
      </c>
      <c r="D33" s="118" t="s">
        <v>24</v>
      </c>
      <c r="E33" s="28" t="s">
        <v>25</v>
      </c>
      <c r="F33" s="64">
        <v>0</v>
      </c>
      <c r="G33" s="64">
        <v>0</v>
      </c>
      <c r="H33" s="64">
        <v>5.9999999999999995E-4</v>
      </c>
      <c r="I33" s="64">
        <v>0</v>
      </c>
      <c r="J33" s="64">
        <v>0</v>
      </c>
      <c r="K33" s="64">
        <v>0</v>
      </c>
      <c r="L33" s="64">
        <v>5.9999999999999995E-4</v>
      </c>
      <c r="M33" s="64">
        <v>5.9999999999999995E-4</v>
      </c>
      <c r="N33" s="64">
        <v>5.9999999999999995E-4</v>
      </c>
      <c r="O33" s="64">
        <v>2.9999999999999997E-4</v>
      </c>
      <c r="P33" s="64">
        <v>2.9999999999999997E-4</v>
      </c>
      <c r="Q33" s="64">
        <v>2.9999999999999997E-4</v>
      </c>
      <c r="R33" s="64">
        <v>5.9999999999999995E-4</v>
      </c>
      <c r="S33" s="64">
        <v>2.9999999999999997E-4</v>
      </c>
      <c r="T33" s="36">
        <f t="shared" si="2"/>
        <v>2.9838709677419353E-4</v>
      </c>
      <c r="U33" s="37">
        <f t="shared" si="3"/>
        <v>9.4099354838709653E-3</v>
      </c>
    </row>
    <row r="34" spans="1:21" ht="18" customHeight="1" x14ac:dyDescent="0.25">
      <c r="A34" s="25">
        <v>14</v>
      </c>
      <c r="B34" s="116"/>
      <c r="C34" s="118"/>
      <c r="D34" s="118"/>
      <c r="E34" s="28" t="s">
        <v>26</v>
      </c>
      <c r="F34" s="64">
        <v>0</v>
      </c>
      <c r="G34" s="64">
        <v>0</v>
      </c>
      <c r="H34" s="64">
        <v>5.9999999999999995E-4</v>
      </c>
      <c r="I34" s="64">
        <v>0</v>
      </c>
      <c r="J34" s="64">
        <v>0</v>
      </c>
      <c r="K34" s="64">
        <v>0</v>
      </c>
      <c r="L34" s="64">
        <v>5.9999999999999995E-4</v>
      </c>
      <c r="M34" s="64">
        <v>8.9999999999999998E-4</v>
      </c>
      <c r="N34" s="64">
        <v>8.9999999999999998E-4</v>
      </c>
      <c r="O34" s="64">
        <v>5.9999999999999995E-4</v>
      </c>
      <c r="P34" s="64">
        <v>5.9999999999999995E-4</v>
      </c>
      <c r="Q34" s="64">
        <v>5.9999999999999995E-4</v>
      </c>
      <c r="R34" s="64">
        <v>8.9999999999999998E-4</v>
      </c>
      <c r="S34" s="64">
        <v>5.9999999999999995E-4</v>
      </c>
      <c r="T34" s="36">
        <f t="shared" si="2"/>
        <v>4.733870967741935E-4</v>
      </c>
      <c r="U34" s="66">
        <f t="shared" si="3"/>
        <v>1.4928735483870968E-2</v>
      </c>
    </row>
    <row r="35" spans="1:21" ht="18" customHeight="1" x14ac:dyDescent="0.25">
      <c r="A35" s="25">
        <v>15</v>
      </c>
      <c r="B35" s="116" t="s">
        <v>76</v>
      </c>
      <c r="C35" s="118" t="s">
        <v>43</v>
      </c>
      <c r="D35" s="118" t="s">
        <v>24</v>
      </c>
      <c r="E35" s="28" t="s">
        <v>25</v>
      </c>
      <c r="F35" s="65">
        <v>0</v>
      </c>
      <c r="G35" s="65">
        <v>0</v>
      </c>
      <c r="H35" s="65">
        <v>1.2999999999999999E-3</v>
      </c>
      <c r="I35" s="65">
        <v>1.2999999999999999E-3</v>
      </c>
      <c r="J35" s="65">
        <v>1.2999999999999999E-3</v>
      </c>
      <c r="K35" s="65">
        <v>1.2999999999999999E-3</v>
      </c>
      <c r="L35" s="65">
        <v>1.2999999999999999E-3</v>
      </c>
      <c r="M35" s="65">
        <v>1.2999999999999999E-3</v>
      </c>
      <c r="N35" s="65">
        <v>1.2999999999999999E-3</v>
      </c>
      <c r="O35" s="65">
        <v>1.2999999999999999E-3</v>
      </c>
      <c r="P35" s="65">
        <v>1.2999999999999999E-3</v>
      </c>
      <c r="Q35" s="65">
        <v>1.2999999999999999E-3</v>
      </c>
      <c r="R35" s="65">
        <v>1.2999999999999999E-3</v>
      </c>
      <c r="S35" s="65">
        <v>1.2999999999999999E-3</v>
      </c>
      <c r="T35" s="36">
        <f t="shared" si="2"/>
        <v>1.0833333333333333E-3</v>
      </c>
      <c r="U35" s="37">
        <f t="shared" si="3"/>
        <v>3.4163999999999993E-2</v>
      </c>
    </row>
    <row r="36" spans="1:21" ht="18" customHeight="1" x14ac:dyDescent="0.25">
      <c r="A36" s="25">
        <v>16</v>
      </c>
      <c r="B36" s="116"/>
      <c r="C36" s="118"/>
      <c r="D36" s="118"/>
      <c r="E36" s="28" t="s">
        <v>26</v>
      </c>
      <c r="F36" s="65">
        <v>0</v>
      </c>
      <c r="G36" s="65">
        <v>0</v>
      </c>
      <c r="H36" s="65">
        <v>1.2999999999999999E-3</v>
      </c>
      <c r="I36" s="65">
        <v>1.2999999999999999E-3</v>
      </c>
      <c r="J36" s="65">
        <v>1.2999999999999999E-3</v>
      </c>
      <c r="K36" s="65">
        <v>1.2999999999999999E-3</v>
      </c>
      <c r="L36" s="65">
        <v>1.2999999999999999E-3</v>
      </c>
      <c r="M36" s="65">
        <v>1.9499999999999999E-3</v>
      </c>
      <c r="N36" s="65">
        <v>1.9499999999999999E-3</v>
      </c>
      <c r="O36" s="65">
        <v>1.9499999999999999E-3</v>
      </c>
      <c r="P36" s="65">
        <v>1.9499999999999999E-3</v>
      </c>
      <c r="Q36" s="65">
        <v>1.9499999999999999E-3</v>
      </c>
      <c r="R36" s="65">
        <v>1.9499999999999999E-3</v>
      </c>
      <c r="S36" s="65">
        <v>1.9499999999999999E-3</v>
      </c>
      <c r="T36" s="36">
        <f t="shared" si="2"/>
        <v>1.4625000000000003E-3</v>
      </c>
      <c r="U36" s="37">
        <f t="shared" si="3"/>
        <v>4.6121400000000007E-2</v>
      </c>
    </row>
    <row r="37" spans="1:21" ht="18" customHeight="1" x14ac:dyDescent="0.25">
      <c r="A37" s="25">
        <v>17</v>
      </c>
      <c r="B37" s="116" t="s">
        <v>77</v>
      </c>
      <c r="C37" s="118" t="s">
        <v>43</v>
      </c>
      <c r="D37" s="118" t="s">
        <v>24</v>
      </c>
      <c r="E37" s="28" t="s">
        <v>25</v>
      </c>
      <c r="F37" s="64">
        <v>0</v>
      </c>
      <c r="G37" s="64">
        <v>0</v>
      </c>
      <c r="H37" s="64">
        <v>2.0119000000000001E-2</v>
      </c>
      <c r="I37" s="64">
        <v>2.0119000000000001E-2</v>
      </c>
      <c r="J37" s="64">
        <v>2.0119000000000001E-2</v>
      </c>
      <c r="K37" s="64">
        <v>2.0119000000000001E-2</v>
      </c>
      <c r="L37" s="64">
        <v>2.0119000000000001E-2</v>
      </c>
      <c r="M37" s="64">
        <v>2.0119000000000001E-2</v>
      </c>
      <c r="N37" s="64">
        <v>2.0119000000000001E-2</v>
      </c>
      <c r="O37" s="64">
        <v>2.0119000000000001E-2</v>
      </c>
      <c r="P37" s="64">
        <v>2.0119000000000001E-2</v>
      </c>
      <c r="Q37" s="64">
        <v>2.0119000000000001E-2</v>
      </c>
      <c r="R37" s="64">
        <v>2.0119000000000001E-2</v>
      </c>
      <c r="S37" s="64">
        <v>2.0119000000000001E-2</v>
      </c>
      <c r="T37" s="36">
        <f t="shared" si="2"/>
        <v>1.6765833333333334E-2</v>
      </c>
      <c r="U37" s="37">
        <f t="shared" si="3"/>
        <v>0.52872732000000011</v>
      </c>
    </row>
    <row r="38" spans="1:21" ht="18" customHeight="1" x14ac:dyDescent="0.25">
      <c r="A38" s="25">
        <v>18</v>
      </c>
      <c r="B38" s="124"/>
      <c r="C38" s="118"/>
      <c r="D38" s="118"/>
      <c r="E38" s="28" t="s">
        <v>26</v>
      </c>
      <c r="F38" s="64">
        <v>0</v>
      </c>
      <c r="G38" s="64">
        <v>0</v>
      </c>
      <c r="H38" s="64">
        <v>2.0119000000000001E-2</v>
      </c>
      <c r="I38" s="64">
        <v>2.0119000000000001E-2</v>
      </c>
      <c r="J38" s="64">
        <v>2.0119000000000001E-2</v>
      </c>
      <c r="K38" s="64">
        <v>2.0119000000000001E-2</v>
      </c>
      <c r="L38" s="64">
        <v>2.0119000000000001E-2</v>
      </c>
      <c r="M38" s="64">
        <v>2.7699999999999999E-2</v>
      </c>
      <c r="N38" s="64">
        <v>2.7699999999999999E-2</v>
      </c>
      <c r="O38" s="64">
        <v>2.7699999999999999E-2</v>
      </c>
      <c r="P38" s="64">
        <v>2.7699999999999999E-2</v>
      </c>
      <c r="Q38" s="64">
        <v>2.7699999999999999E-2</v>
      </c>
      <c r="R38" s="64">
        <v>2.7699999999999999E-2</v>
      </c>
      <c r="S38" s="64">
        <v>2.7699999999999999E-2</v>
      </c>
      <c r="T38" s="36">
        <f t="shared" si="2"/>
        <v>2.1188083333333333E-2</v>
      </c>
      <c r="U38" s="37">
        <f t="shared" si="3"/>
        <v>0.66818739599999999</v>
      </c>
    </row>
    <row r="39" spans="1:21" ht="18" customHeight="1" x14ac:dyDescent="0.25">
      <c r="A39" s="25">
        <v>19</v>
      </c>
      <c r="B39" s="124"/>
      <c r="C39" s="117" t="s">
        <v>40</v>
      </c>
      <c r="D39" s="118" t="s">
        <v>29</v>
      </c>
      <c r="E39" s="28" t="s">
        <v>25</v>
      </c>
      <c r="F39" s="65">
        <v>3.1E-4</v>
      </c>
      <c r="G39" s="65">
        <v>3.1E-4</v>
      </c>
      <c r="H39" s="65">
        <v>3.1E-4</v>
      </c>
      <c r="I39" s="65">
        <v>3.1E-4</v>
      </c>
      <c r="J39" s="65">
        <v>3.1E-4</v>
      </c>
      <c r="K39" s="65">
        <v>3.1E-4</v>
      </c>
      <c r="L39" s="65">
        <v>3.1E-4</v>
      </c>
      <c r="M39" s="65">
        <v>0</v>
      </c>
      <c r="N39" s="65">
        <v>0</v>
      </c>
      <c r="O39" s="65">
        <v>0</v>
      </c>
      <c r="P39" s="65">
        <v>0</v>
      </c>
      <c r="Q39" s="65">
        <v>0</v>
      </c>
      <c r="R39" s="65">
        <v>0</v>
      </c>
      <c r="S39" s="65">
        <v>0</v>
      </c>
      <c r="T39" s="36">
        <f t="shared" si="2"/>
        <v>1.2916666666666667E-4</v>
      </c>
      <c r="U39" s="37">
        <f t="shared" si="3"/>
        <v>4.0734000000000013E-3</v>
      </c>
    </row>
    <row r="40" spans="1:21" ht="18" customHeight="1" x14ac:dyDescent="0.25">
      <c r="A40" s="25">
        <v>20</v>
      </c>
      <c r="B40" s="124"/>
      <c r="C40" s="117"/>
      <c r="D40" s="118"/>
      <c r="E40" s="28" t="s">
        <v>26</v>
      </c>
      <c r="F40" s="65">
        <v>3.1E-4</v>
      </c>
      <c r="G40" s="65">
        <v>3.1E-4</v>
      </c>
      <c r="H40" s="65">
        <v>3.1E-4</v>
      </c>
      <c r="I40" s="65">
        <v>3.1E-4</v>
      </c>
      <c r="J40" s="65">
        <v>3.1E-4</v>
      </c>
      <c r="K40" s="65">
        <v>3.1E-4</v>
      </c>
      <c r="L40" s="65">
        <v>3.1E-4</v>
      </c>
      <c r="M40" s="65">
        <v>5.2999999999999998E-4</v>
      </c>
      <c r="N40" s="65">
        <v>5.2999999999999998E-4</v>
      </c>
      <c r="O40" s="65">
        <v>5.2873500000000001E-4</v>
      </c>
      <c r="P40" s="65">
        <v>5.2873500000000001E-4</v>
      </c>
      <c r="Q40" s="65">
        <v>5.2873500000000001E-4</v>
      </c>
      <c r="R40" s="65">
        <v>5.2873500000000001E-4</v>
      </c>
      <c r="S40" s="65">
        <v>5.2873500000000001E-4</v>
      </c>
      <c r="T40" s="36">
        <f t="shared" si="2"/>
        <v>4.3780624999999993E-4</v>
      </c>
      <c r="U40" s="37">
        <f t="shared" si="3"/>
        <v>1.3806657899999998E-2</v>
      </c>
    </row>
    <row r="41" spans="1:21" ht="18" customHeight="1" x14ac:dyDescent="0.25">
      <c r="A41" s="25">
        <v>21</v>
      </c>
      <c r="B41" s="116" t="s">
        <v>78</v>
      </c>
      <c r="C41" s="118" t="s">
        <v>28</v>
      </c>
      <c r="D41" s="118" t="s">
        <v>24</v>
      </c>
      <c r="E41" s="28" t="s">
        <v>25</v>
      </c>
      <c r="F41" s="64">
        <v>0</v>
      </c>
      <c r="G41" s="64">
        <v>0</v>
      </c>
      <c r="H41" s="64">
        <v>0.1</v>
      </c>
      <c r="I41" s="64">
        <v>0.1</v>
      </c>
      <c r="J41" s="64">
        <v>0.1</v>
      </c>
      <c r="K41" s="64">
        <v>0.1</v>
      </c>
      <c r="L41" s="64">
        <v>0.1</v>
      </c>
      <c r="M41" s="64">
        <v>0.1</v>
      </c>
      <c r="N41" s="64">
        <v>0.1</v>
      </c>
      <c r="O41" s="64">
        <v>0.1</v>
      </c>
      <c r="P41" s="64">
        <v>0.1</v>
      </c>
      <c r="Q41" s="64">
        <v>0.1</v>
      </c>
      <c r="R41" s="64">
        <v>0.1</v>
      </c>
      <c r="S41" s="64">
        <v>0.1</v>
      </c>
      <c r="T41" s="36">
        <f t="shared" si="2"/>
        <v>8.3333333333333329E-2</v>
      </c>
      <c r="U41" s="37">
        <f t="shared" si="3"/>
        <v>2.6280000000000001</v>
      </c>
    </row>
    <row r="42" spans="1:21" ht="18" customHeight="1" x14ac:dyDescent="0.25">
      <c r="A42" s="25">
        <v>22</v>
      </c>
      <c r="B42" s="116"/>
      <c r="C42" s="118"/>
      <c r="D42" s="118"/>
      <c r="E42" s="28" t="s">
        <v>26</v>
      </c>
      <c r="F42" s="64">
        <v>0</v>
      </c>
      <c r="G42" s="64">
        <v>0</v>
      </c>
      <c r="H42" s="64">
        <v>0.1</v>
      </c>
      <c r="I42" s="64">
        <v>0.1</v>
      </c>
      <c r="J42" s="64">
        <v>0.1</v>
      </c>
      <c r="K42" s="64">
        <v>0.1</v>
      </c>
      <c r="L42" s="64">
        <v>0.1</v>
      </c>
      <c r="M42" s="64">
        <v>0.15</v>
      </c>
      <c r="N42" s="64">
        <v>0.15</v>
      </c>
      <c r="O42" s="64">
        <v>0.15</v>
      </c>
      <c r="P42" s="64">
        <v>0.15</v>
      </c>
      <c r="Q42" s="64">
        <v>0.15</v>
      </c>
      <c r="R42" s="64">
        <v>0.15</v>
      </c>
      <c r="S42" s="64">
        <v>0.15</v>
      </c>
      <c r="T42" s="36">
        <f t="shared" si="2"/>
        <v>0.11249999999999999</v>
      </c>
      <c r="U42" s="37">
        <f t="shared" si="3"/>
        <v>3.5477999999999992</v>
      </c>
    </row>
    <row r="43" spans="1:21" ht="18" customHeight="1" x14ac:dyDescent="0.25">
      <c r="A43" s="25">
        <v>23</v>
      </c>
      <c r="B43" s="116" t="s">
        <v>79</v>
      </c>
      <c r="C43" s="118" t="s">
        <v>43</v>
      </c>
      <c r="D43" s="118" t="s">
        <v>24</v>
      </c>
      <c r="E43" s="28" t="s">
        <v>25</v>
      </c>
      <c r="F43" s="65">
        <v>0</v>
      </c>
      <c r="G43" s="65">
        <v>0</v>
      </c>
      <c r="H43" s="65">
        <v>8.3999999999999995E-3</v>
      </c>
      <c r="I43" s="65">
        <v>8.3999999999999995E-3</v>
      </c>
      <c r="J43" s="65">
        <v>8.3999999999999995E-3</v>
      </c>
      <c r="K43" s="65">
        <v>8.3999999999999995E-3</v>
      </c>
      <c r="L43" s="65">
        <v>8.3999999999999995E-3</v>
      </c>
      <c r="M43" s="65">
        <v>8.3999999999999995E-3</v>
      </c>
      <c r="N43" s="65">
        <v>8.3999999999999995E-3</v>
      </c>
      <c r="O43" s="65">
        <v>8.3999999999999995E-3</v>
      </c>
      <c r="P43" s="65">
        <v>8.3999999999999995E-3</v>
      </c>
      <c r="Q43" s="65">
        <v>8.3999999999999995E-3</v>
      </c>
      <c r="R43" s="65">
        <v>8.3999999999999995E-3</v>
      </c>
      <c r="S43" s="65">
        <v>8.3999999999999995E-3</v>
      </c>
      <c r="T43" s="36">
        <f t="shared" si="2"/>
        <v>6.9999999999999993E-3</v>
      </c>
      <c r="U43" s="37">
        <f t="shared" si="3"/>
        <v>0.220752</v>
      </c>
    </row>
    <row r="44" spans="1:21" ht="18" customHeight="1" x14ac:dyDescent="0.25">
      <c r="A44" s="25">
        <v>24</v>
      </c>
      <c r="B44" s="116"/>
      <c r="C44" s="118"/>
      <c r="D44" s="118"/>
      <c r="E44" s="28" t="s">
        <v>26</v>
      </c>
      <c r="F44" s="65">
        <v>0</v>
      </c>
      <c r="G44" s="65">
        <v>0</v>
      </c>
      <c r="H44" s="65">
        <v>8.3999999999999995E-3</v>
      </c>
      <c r="I44" s="65">
        <v>8.3999999999999995E-3</v>
      </c>
      <c r="J44" s="65">
        <v>8.3999999999999995E-3</v>
      </c>
      <c r="K44" s="65">
        <v>8.3999999999999995E-3</v>
      </c>
      <c r="L44" s="65">
        <v>8.3999999999999995E-3</v>
      </c>
      <c r="M44" s="65">
        <v>8.8500000000000002E-3</v>
      </c>
      <c r="N44" s="65">
        <v>8.8500000000000002E-3</v>
      </c>
      <c r="O44" s="65">
        <v>8.8500000000000002E-3</v>
      </c>
      <c r="P44" s="65">
        <v>8.8500000000000002E-3</v>
      </c>
      <c r="Q44" s="65">
        <v>8.8500000000000002E-3</v>
      </c>
      <c r="R44" s="65">
        <v>8.8500000000000002E-3</v>
      </c>
      <c r="S44" s="65">
        <v>8.8500000000000002E-3</v>
      </c>
      <c r="T44" s="36">
        <f t="shared" si="2"/>
        <v>7.262499999999999E-3</v>
      </c>
      <c r="U44" s="37">
        <f t="shared" si="3"/>
        <v>0.22903019999999999</v>
      </c>
    </row>
    <row r="45" spans="1:21" ht="18" customHeight="1" x14ac:dyDescent="0.25">
      <c r="A45" s="25">
        <v>25</v>
      </c>
      <c r="B45" s="116" t="s">
        <v>80</v>
      </c>
      <c r="C45" s="118" t="s">
        <v>43</v>
      </c>
      <c r="D45" s="118" t="s">
        <v>24</v>
      </c>
      <c r="E45" s="28" t="s">
        <v>25</v>
      </c>
      <c r="F45" s="64">
        <v>0</v>
      </c>
      <c r="G45" s="64">
        <v>0</v>
      </c>
      <c r="H45" s="64">
        <v>1.1400000000000001E-4</v>
      </c>
      <c r="I45" s="64">
        <v>1.1400000000000001E-4</v>
      </c>
      <c r="J45" s="64">
        <v>1.1400000000000001E-4</v>
      </c>
      <c r="K45" s="64">
        <v>1.1400000000000001E-4</v>
      </c>
      <c r="L45" s="64">
        <v>1.1400000000000001E-4</v>
      </c>
      <c r="M45" s="64">
        <v>1.1400000000000001E-4</v>
      </c>
      <c r="N45" s="64">
        <v>1.1400000000000001E-4</v>
      </c>
      <c r="O45" s="64">
        <v>1.1400000000000001E-4</v>
      </c>
      <c r="P45" s="64">
        <v>1.1400000000000001E-4</v>
      </c>
      <c r="Q45" s="64">
        <v>1.1400000000000001E-4</v>
      </c>
      <c r="R45" s="64">
        <v>1.1400000000000001E-4</v>
      </c>
      <c r="S45" s="64">
        <v>1.1400000000000001E-4</v>
      </c>
      <c r="T45" s="36">
        <f t="shared" si="2"/>
        <v>9.4999999999999992E-5</v>
      </c>
      <c r="U45" s="37">
        <f t="shared" si="3"/>
        <v>2.9959199999999996E-3</v>
      </c>
    </row>
    <row r="46" spans="1:21" ht="18" customHeight="1" x14ac:dyDescent="0.25">
      <c r="A46" s="25">
        <v>26</v>
      </c>
      <c r="B46" s="116"/>
      <c r="C46" s="118"/>
      <c r="D46" s="118"/>
      <c r="E46" s="28" t="s">
        <v>26</v>
      </c>
      <c r="F46" s="64">
        <v>0</v>
      </c>
      <c r="G46" s="64">
        <v>0</v>
      </c>
      <c r="H46" s="64">
        <v>1.1400000000000001E-4</v>
      </c>
      <c r="I46" s="64">
        <v>1.1400000000000001E-4</v>
      </c>
      <c r="J46" s="64">
        <v>1.1400000000000001E-4</v>
      </c>
      <c r="K46" s="64">
        <v>1.1400000000000001E-4</v>
      </c>
      <c r="L46" s="64">
        <v>1.1400000000000001E-4</v>
      </c>
      <c r="M46" s="64">
        <v>1.7100000000000001E-4</v>
      </c>
      <c r="N46" s="64">
        <v>1.7100000000000001E-4</v>
      </c>
      <c r="O46" s="64">
        <v>1.7100000000000001E-4</v>
      </c>
      <c r="P46" s="64">
        <v>1.7100000000000001E-4</v>
      </c>
      <c r="Q46" s="64">
        <v>1.7100000000000001E-4</v>
      </c>
      <c r="R46" s="64">
        <v>1.7100000000000001E-4</v>
      </c>
      <c r="S46" s="64">
        <v>1.7100000000000001E-4</v>
      </c>
      <c r="T46" s="36">
        <f t="shared" si="2"/>
        <v>1.2825E-4</v>
      </c>
      <c r="U46" s="37">
        <f t="shared" si="3"/>
        <v>4.0444919999999994E-3</v>
      </c>
    </row>
    <row r="47" spans="1:21" ht="18" customHeight="1" x14ac:dyDescent="0.25">
      <c r="A47" s="25">
        <v>27</v>
      </c>
      <c r="B47" s="116"/>
      <c r="C47" s="117" t="s">
        <v>81</v>
      </c>
      <c r="D47" s="118" t="s">
        <v>29</v>
      </c>
      <c r="E47" s="28" t="s">
        <v>25</v>
      </c>
      <c r="F47" s="65">
        <v>3.3E-4</v>
      </c>
      <c r="G47" s="65">
        <v>3.3E-4</v>
      </c>
      <c r="H47" s="65">
        <v>3.3E-4</v>
      </c>
      <c r="I47" s="65">
        <v>3.3E-4</v>
      </c>
      <c r="J47" s="65">
        <v>3.3E-4</v>
      </c>
      <c r="K47" s="65">
        <v>3.3E-4</v>
      </c>
      <c r="L47" s="65">
        <v>3.3E-4</v>
      </c>
      <c r="M47" s="65">
        <v>0</v>
      </c>
      <c r="N47" s="65">
        <v>0</v>
      </c>
      <c r="O47" s="65">
        <v>0</v>
      </c>
      <c r="P47" s="65">
        <v>0</v>
      </c>
      <c r="Q47" s="65">
        <v>0</v>
      </c>
      <c r="R47" s="65">
        <v>0</v>
      </c>
      <c r="S47" s="65">
        <v>0</v>
      </c>
      <c r="T47" s="36">
        <f t="shared" si="2"/>
        <v>1.3750000000000001E-4</v>
      </c>
      <c r="U47" s="37">
        <f t="shared" si="3"/>
        <v>4.336200000000001E-3</v>
      </c>
    </row>
    <row r="48" spans="1:21" ht="18" customHeight="1" x14ac:dyDescent="0.25">
      <c r="A48" s="25">
        <v>28</v>
      </c>
      <c r="B48" s="116"/>
      <c r="C48" s="117"/>
      <c r="D48" s="118"/>
      <c r="E48" s="28" t="s">
        <v>26</v>
      </c>
      <c r="F48" s="65">
        <v>3.3E-4</v>
      </c>
      <c r="G48" s="65">
        <v>3.3E-4</v>
      </c>
      <c r="H48" s="65">
        <v>3.3E-4</v>
      </c>
      <c r="I48" s="65">
        <v>3.3E-4</v>
      </c>
      <c r="J48" s="65">
        <v>3.3E-4</v>
      </c>
      <c r="K48" s="65">
        <v>3.3E-4</v>
      </c>
      <c r="L48" s="65">
        <v>3.3E-4</v>
      </c>
      <c r="M48" s="65">
        <v>5.5999999999999995E-4</v>
      </c>
      <c r="N48" s="65">
        <v>5.5999999999999995E-4</v>
      </c>
      <c r="O48" s="65">
        <v>5.5793699999999999E-4</v>
      </c>
      <c r="P48" s="65">
        <v>5.5793699999999999E-4</v>
      </c>
      <c r="Q48" s="65">
        <v>5.5793699999999999E-4</v>
      </c>
      <c r="R48" s="65">
        <v>5.5793699999999999E-4</v>
      </c>
      <c r="S48" s="65">
        <v>5.5793699999999999E-4</v>
      </c>
      <c r="T48" s="36">
        <f t="shared" si="2"/>
        <v>4.6330708333333333E-4</v>
      </c>
      <c r="U48" s="37">
        <f t="shared" si="3"/>
        <v>1.461085218E-2</v>
      </c>
    </row>
    <row r="49" spans="1:21" ht="18" customHeight="1" x14ac:dyDescent="0.25">
      <c r="A49" s="25">
        <v>29</v>
      </c>
      <c r="B49" s="116" t="s">
        <v>82</v>
      </c>
      <c r="C49" s="118" t="s">
        <v>43</v>
      </c>
      <c r="D49" s="118" t="s">
        <v>24</v>
      </c>
      <c r="E49" s="28" t="s">
        <v>25</v>
      </c>
      <c r="F49" s="64">
        <v>0</v>
      </c>
      <c r="G49" s="64">
        <v>0</v>
      </c>
      <c r="H49" s="64">
        <v>1.2999999999999999E-3</v>
      </c>
      <c r="I49" s="64">
        <v>0</v>
      </c>
      <c r="J49" s="64">
        <v>0</v>
      </c>
      <c r="K49" s="64">
        <v>0</v>
      </c>
      <c r="L49" s="64">
        <v>1.2999999999999999E-3</v>
      </c>
      <c r="M49" s="64">
        <v>1.2999999999999999E-3</v>
      </c>
      <c r="N49" s="64">
        <v>1.2999999999999999E-3</v>
      </c>
      <c r="O49" s="64">
        <v>6.4999999999999997E-4</v>
      </c>
      <c r="P49" s="64">
        <v>6.4999999999999997E-4</v>
      </c>
      <c r="Q49" s="64">
        <v>6.4999999999999997E-4</v>
      </c>
      <c r="R49" s="64">
        <v>1.2999999999999999E-3</v>
      </c>
      <c r="S49" s="64">
        <v>6.4999999999999997E-4</v>
      </c>
      <c r="T49" s="36">
        <f t="shared" si="2"/>
        <v>6.4650537634408612E-4</v>
      </c>
      <c r="U49" s="37">
        <f t="shared" si="3"/>
        <v>2.0388193548387102E-2</v>
      </c>
    </row>
    <row r="50" spans="1:21" ht="18" customHeight="1" x14ac:dyDescent="0.25">
      <c r="A50" s="25">
        <v>30</v>
      </c>
      <c r="B50" s="116"/>
      <c r="C50" s="118"/>
      <c r="D50" s="118"/>
      <c r="E50" s="28" t="s">
        <v>26</v>
      </c>
      <c r="F50" s="64">
        <v>0</v>
      </c>
      <c r="G50" s="64">
        <v>0</v>
      </c>
      <c r="H50" s="64">
        <v>1.2999999999999999E-3</v>
      </c>
      <c r="I50" s="64">
        <v>0</v>
      </c>
      <c r="J50" s="64">
        <v>0</v>
      </c>
      <c r="K50" s="64">
        <v>0</v>
      </c>
      <c r="L50" s="64">
        <v>1.2999999999999999E-3</v>
      </c>
      <c r="M50" s="64">
        <v>1.9499999999999999E-3</v>
      </c>
      <c r="N50" s="64">
        <v>1.9499999999999999E-3</v>
      </c>
      <c r="O50" s="64">
        <v>1.2999999999999999E-3</v>
      </c>
      <c r="P50" s="64">
        <v>1.2999999999999999E-3</v>
      </c>
      <c r="Q50" s="64">
        <v>1.2999999999999999E-3</v>
      </c>
      <c r="R50" s="64">
        <v>1.9499999999999999E-3</v>
      </c>
      <c r="S50" s="64">
        <v>1.2999999999999999E-3</v>
      </c>
      <c r="T50" s="36">
        <f t="shared" si="2"/>
        <v>1.0256720430107528E-3</v>
      </c>
      <c r="U50" s="66">
        <f t="shared" si="3"/>
        <v>3.2345593548387098E-2</v>
      </c>
    </row>
    <row r="51" spans="1:21" ht="18" customHeight="1" x14ac:dyDescent="0.25">
      <c r="A51" s="25">
        <v>31</v>
      </c>
      <c r="B51" s="116" t="s">
        <v>83</v>
      </c>
      <c r="C51" s="118" t="s">
        <v>43</v>
      </c>
      <c r="D51" s="118" t="s">
        <v>24</v>
      </c>
      <c r="E51" s="28" t="s">
        <v>25</v>
      </c>
      <c r="F51" s="65">
        <v>0</v>
      </c>
      <c r="G51" s="65">
        <v>0</v>
      </c>
      <c r="H51" s="65">
        <v>3.6800000000000001E-3</v>
      </c>
      <c r="I51" s="65">
        <v>3.6800000000000001E-3</v>
      </c>
      <c r="J51" s="65">
        <v>3.6800000000000001E-3</v>
      </c>
      <c r="K51" s="65">
        <v>3.6800000000000001E-3</v>
      </c>
      <c r="L51" s="65">
        <v>3.6800000000000001E-3</v>
      </c>
      <c r="M51" s="65">
        <v>3.6800000000000001E-3</v>
      </c>
      <c r="N51" s="65">
        <v>3.6800000000000001E-3</v>
      </c>
      <c r="O51" s="65">
        <v>3.6800000000000001E-3</v>
      </c>
      <c r="P51" s="65">
        <v>3.6800000000000001E-3</v>
      </c>
      <c r="Q51" s="65">
        <v>3.6800000000000001E-3</v>
      </c>
      <c r="R51" s="65">
        <v>3.6800000000000001E-3</v>
      </c>
      <c r="S51" s="65">
        <v>3.6800000000000001E-3</v>
      </c>
      <c r="T51" s="36">
        <f t="shared" si="2"/>
        <v>3.0666666666666668E-3</v>
      </c>
      <c r="U51" s="37">
        <f t="shared" si="3"/>
        <v>9.6710399999999988E-2</v>
      </c>
    </row>
    <row r="52" spans="1:21" ht="18" customHeight="1" x14ac:dyDescent="0.25">
      <c r="A52" s="25">
        <v>32</v>
      </c>
      <c r="B52" s="116"/>
      <c r="C52" s="118"/>
      <c r="D52" s="118"/>
      <c r="E52" s="28" t="s">
        <v>26</v>
      </c>
      <c r="F52" s="65">
        <v>0</v>
      </c>
      <c r="G52" s="65">
        <v>0</v>
      </c>
      <c r="H52" s="65">
        <v>3.6800000000000001E-3</v>
      </c>
      <c r="I52" s="65">
        <v>3.6800000000000001E-3</v>
      </c>
      <c r="J52" s="65">
        <v>3.6800000000000001E-3</v>
      </c>
      <c r="K52" s="65">
        <v>3.6800000000000001E-3</v>
      </c>
      <c r="L52" s="65">
        <v>3.6800000000000001E-3</v>
      </c>
      <c r="M52" s="65">
        <v>5.5200000000000006E-3</v>
      </c>
      <c r="N52" s="65">
        <v>5.5200000000000006E-3</v>
      </c>
      <c r="O52" s="65">
        <v>5.5200000000000006E-3</v>
      </c>
      <c r="P52" s="65">
        <v>5.5200000000000006E-3</v>
      </c>
      <c r="Q52" s="65">
        <v>5.5200000000000006E-3</v>
      </c>
      <c r="R52" s="65">
        <v>5.5200000000000006E-3</v>
      </c>
      <c r="S52" s="65">
        <v>5.5200000000000006E-3</v>
      </c>
      <c r="T52" s="36">
        <f t="shared" si="2"/>
        <v>4.1399999999999996E-3</v>
      </c>
      <c r="U52" s="37">
        <f t="shared" si="3"/>
        <v>0.13055903999999999</v>
      </c>
    </row>
    <row r="53" spans="1:21" ht="18" customHeight="1" x14ac:dyDescent="0.25">
      <c r="A53" s="25">
        <v>33</v>
      </c>
      <c r="B53" s="116"/>
      <c r="C53" s="117" t="s">
        <v>40</v>
      </c>
      <c r="D53" s="118" t="s">
        <v>29</v>
      </c>
      <c r="E53" s="28" t="s">
        <v>25</v>
      </c>
      <c r="F53" s="64">
        <v>1.2099999999999999E-3</v>
      </c>
      <c r="G53" s="64">
        <v>1.2099999999999999E-3</v>
      </c>
      <c r="H53" s="64">
        <v>1.2099999999999999E-3</v>
      </c>
      <c r="I53" s="64">
        <v>1.2099999999999999E-3</v>
      </c>
      <c r="J53" s="64">
        <v>1.2099999999999999E-3</v>
      </c>
      <c r="K53" s="64">
        <v>1.2099999999999999E-3</v>
      </c>
      <c r="L53" s="64">
        <v>1.2099999999999999E-3</v>
      </c>
      <c r="M53" s="64">
        <v>0</v>
      </c>
      <c r="N53" s="64">
        <v>0</v>
      </c>
      <c r="O53" s="64">
        <v>0</v>
      </c>
      <c r="P53" s="64">
        <v>0</v>
      </c>
      <c r="Q53" s="64">
        <v>0</v>
      </c>
      <c r="R53" s="64">
        <v>0</v>
      </c>
      <c r="S53" s="64">
        <v>0</v>
      </c>
      <c r="T53" s="36">
        <f t="shared" si="2"/>
        <v>5.0416666666666665E-4</v>
      </c>
      <c r="U53" s="37">
        <f t="shared" si="3"/>
        <v>1.5899400000000001E-2</v>
      </c>
    </row>
    <row r="54" spans="1:21" ht="18" customHeight="1" x14ac:dyDescent="0.25">
      <c r="A54" s="25">
        <v>34</v>
      </c>
      <c r="B54" s="116"/>
      <c r="C54" s="117"/>
      <c r="D54" s="118"/>
      <c r="E54" s="28" t="s">
        <v>26</v>
      </c>
      <c r="F54" s="64">
        <v>1.2099999999999999E-3</v>
      </c>
      <c r="G54" s="64">
        <v>1.2099999999999999E-3</v>
      </c>
      <c r="H54" s="64">
        <v>1.2099999999999999E-3</v>
      </c>
      <c r="I54" s="64">
        <v>1.2099999999999999E-3</v>
      </c>
      <c r="J54" s="64">
        <v>1.2099999999999999E-3</v>
      </c>
      <c r="K54" s="64">
        <v>1.2099999999999999E-3</v>
      </c>
      <c r="L54" s="64">
        <v>1.2099999999999999E-3</v>
      </c>
      <c r="M54" s="64">
        <v>2.0699999999999998E-3</v>
      </c>
      <c r="N54" s="64">
        <v>2.0699999999999998E-3</v>
      </c>
      <c r="O54" s="64">
        <v>2.071135E-3</v>
      </c>
      <c r="P54" s="64">
        <v>2.071135E-3</v>
      </c>
      <c r="Q54" s="64">
        <v>2.071135E-3</v>
      </c>
      <c r="R54" s="64">
        <v>2.071135E-3</v>
      </c>
      <c r="S54" s="64">
        <v>2.071135E-3</v>
      </c>
      <c r="T54" s="36">
        <f t="shared" si="2"/>
        <v>1.7121395833333334E-3</v>
      </c>
      <c r="U54" s="37">
        <f t="shared" si="3"/>
        <v>5.3994033900000002E-2</v>
      </c>
    </row>
    <row r="55" spans="1:21" ht="18" customHeight="1" x14ac:dyDescent="0.25">
      <c r="A55" s="25">
        <v>35</v>
      </c>
      <c r="B55" s="116" t="s">
        <v>84</v>
      </c>
      <c r="C55" s="118" t="s">
        <v>28</v>
      </c>
      <c r="D55" s="118" t="s">
        <v>24</v>
      </c>
      <c r="E55" s="28" t="s">
        <v>25</v>
      </c>
      <c r="F55" s="65">
        <v>0</v>
      </c>
      <c r="G55" s="65">
        <v>0</v>
      </c>
      <c r="H55" s="65">
        <v>0</v>
      </c>
      <c r="I55" s="65">
        <v>0</v>
      </c>
      <c r="J55" s="65">
        <v>0</v>
      </c>
      <c r="K55" s="65">
        <v>0</v>
      </c>
      <c r="L55" s="65">
        <v>0</v>
      </c>
      <c r="M55" s="65">
        <v>0</v>
      </c>
      <c r="N55" s="65">
        <v>0.5</v>
      </c>
      <c r="O55" s="65">
        <v>0</v>
      </c>
      <c r="P55" s="65">
        <v>0</v>
      </c>
      <c r="Q55" s="65">
        <v>0</v>
      </c>
      <c r="R55" s="65">
        <v>0.5</v>
      </c>
      <c r="S55" s="65">
        <v>0</v>
      </c>
      <c r="T55" s="36">
        <f t="shared" si="2"/>
        <v>8.3333333333333329E-2</v>
      </c>
      <c r="U55" s="37">
        <f t="shared" si="3"/>
        <v>2.6280000000000001</v>
      </c>
    </row>
    <row r="56" spans="1:21" ht="18" customHeight="1" x14ac:dyDescent="0.25">
      <c r="A56" s="25">
        <v>36</v>
      </c>
      <c r="B56" s="116"/>
      <c r="C56" s="118"/>
      <c r="D56" s="118"/>
      <c r="E56" s="28" t="s">
        <v>26</v>
      </c>
      <c r="F56" s="65">
        <v>0</v>
      </c>
      <c r="G56" s="65">
        <v>0</v>
      </c>
      <c r="H56" s="65">
        <v>0</v>
      </c>
      <c r="I56" s="65">
        <v>0</v>
      </c>
      <c r="J56" s="65">
        <v>0</v>
      </c>
      <c r="K56" s="65">
        <v>0</v>
      </c>
      <c r="L56" s="65">
        <v>0</v>
      </c>
      <c r="M56" s="65">
        <v>0</v>
      </c>
      <c r="N56" s="65">
        <v>1.5</v>
      </c>
      <c r="O56" s="65">
        <v>0.5</v>
      </c>
      <c r="P56" s="65">
        <v>0.5</v>
      </c>
      <c r="Q56" s="65">
        <v>0.5</v>
      </c>
      <c r="R56" s="65">
        <v>1.5</v>
      </c>
      <c r="S56" s="65">
        <v>0.5</v>
      </c>
      <c r="T56" s="36">
        <f t="shared" si="2"/>
        <v>0.41666666666666669</v>
      </c>
      <c r="U56" s="37">
        <f t="shared" si="3"/>
        <v>13.14</v>
      </c>
    </row>
    <row r="57" spans="1:21" ht="18" customHeight="1" x14ac:dyDescent="0.25">
      <c r="A57" s="25">
        <v>37</v>
      </c>
      <c r="B57" s="116" t="s">
        <v>85</v>
      </c>
      <c r="C57" s="118" t="s">
        <v>43</v>
      </c>
      <c r="D57" s="118" t="s">
        <v>24</v>
      </c>
      <c r="E57" s="28" t="s">
        <v>25</v>
      </c>
      <c r="F57" s="64">
        <v>0</v>
      </c>
      <c r="G57" s="64">
        <v>0</v>
      </c>
      <c r="H57" s="64">
        <v>2.0070000000000001E-3</v>
      </c>
      <c r="I57" s="64">
        <v>2.0070000000000001E-3</v>
      </c>
      <c r="J57" s="64">
        <v>2.0070000000000001E-3</v>
      </c>
      <c r="K57" s="64">
        <v>2.0070000000000001E-3</v>
      </c>
      <c r="L57" s="64">
        <v>2.0070000000000001E-3</v>
      </c>
      <c r="M57" s="64">
        <v>2.0070000000000001E-3</v>
      </c>
      <c r="N57" s="64">
        <v>2.0070000000000001E-3</v>
      </c>
      <c r="O57" s="64">
        <v>2.0070000000000001E-3</v>
      </c>
      <c r="P57" s="64">
        <v>2.0070000000000001E-3</v>
      </c>
      <c r="Q57" s="64">
        <v>2.0070000000000001E-3</v>
      </c>
      <c r="R57" s="64">
        <v>2.0070000000000001E-3</v>
      </c>
      <c r="S57" s="64">
        <v>2.0070000000000001E-3</v>
      </c>
      <c r="T57" s="36">
        <f t="shared" si="2"/>
        <v>1.6725000000000002E-3</v>
      </c>
      <c r="U57" s="37">
        <f t="shared" si="3"/>
        <v>5.2743959999999999E-2</v>
      </c>
    </row>
    <row r="58" spans="1:21" ht="18" customHeight="1" x14ac:dyDescent="0.25">
      <c r="A58" s="25">
        <v>38</v>
      </c>
      <c r="B58" s="116"/>
      <c r="C58" s="118"/>
      <c r="D58" s="118"/>
      <c r="E58" s="28" t="s">
        <v>26</v>
      </c>
      <c r="F58" s="64">
        <v>0</v>
      </c>
      <c r="G58" s="64">
        <v>0</v>
      </c>
      <c r="H58" s="64">
        <v>2.0070000000000001E-3</v>
      </c>
      <c r="I58" s="64">
        <v>2.0070000000000001E-3</v>
      </c>
      <c r="J58" s="64">
        <v>2.0070000000000001E-3</v>
      </c>
      <c r="K58" s="64">
        <v>2.0070000000000001E-3</v>
      </c>
      <c r="L58" s="64">
        <v>2.0070000000000001E-3</v>
      </c>
      <c r="M58" s="64">
        <v>3.0105000000000002E-3</v>
      </c>
      <c r="N58" s="64">
        <v>3.0105000000000002E-3</v>
      </c>
      <c r="O58" s="64">
        <v>3.0105000000000002E-3</v>
      </c>
      <c r="P58" s="64">
        <v>3.0105000000000002E-3</v>
      </c>
      <c r="Q58" s="64">
        <v>3.0105000000000002E-3</v>
      </c>
      <c r="R58" s="64">
        <v>3.0105000000000002E-3</v>
      </c>
      <c r="S58" s="64">
        <v>3.0105000000000002E-3</v>
      </c>
      <c r="T58" s="36">
        <f t="shared" si="2"/>
        <v>2.2578749999999999E-3</v>
      </c>
      <c r="U58" s="37">
        <f t="shared" si="3"/>
        <v>7.1204346000000002E-2</v>
      </c>
    </row>
    <row r="59" spans="1:21" ht="18" customHeight="1" x14ac:dyDescent="0.25">
      <c r="A59" s="25">
        <v>39</v>
      </c>
      <c r="B59" s="116"/>
      <c r="C59" s="117" t="s">
        <v>40</v>
      </c>
      <c r="D59" s="118" t="s">
        <v>29</v>
      </c>
      <c r="E59" s="28" t="s">
        <v>25</v>
      </c>
      <c r="F59" s="65">
        <v>1.6000000000000001E-3</v>
      </c>
      <c r="G59" s="65">
        <v>1.6000000000000001E-3</v>
      </c>
      <c r="H59" s="65">
        <v>1.6000000000000001E-3</v>
      </c>
      <c r="I59" s="65">
        <v>1.6000000000000001E-3</v>
      </c>
      <c r="J59" s="65">
        <v>1.6000000000000001E-3</v>
      </c>
      <c r="K59" s="65">
        <v>1.6000000000000001E-3</v>
      </c>
      <c r="L59" s="65">
        <v>1.6000000000000001E-3</v>
      </c>
      <c r="M59" s="65">
        <v>0</v>
      </c>
      <c r="N59" s="65">
        <v>0</v>
      </c>
      <c r="O59" s="65">
        <v>0</v>
      </c>
      <c r="P59" s="65">
        <v>0</v>
      </c>
      <c r="Q59" s="65">
        <v>0</v>
      </c>
      <c r="R59" s="65">
        <v>0</v>
      </c>
      <c r="S59" s="65">
        <v>0</v>
      </c>
      <c r="T59" s="36">
        <f t="shared" si="2"/>
        <v>6.6666666666666664E-4</v>
      </c>
      <c r="U59" s="37">
        <f t="shared" si="3"/>
        <v>2.1024000000000001E-2</v>
      </c>
    </row>
    <row r="60" spans="1:21" ht="18" customHeight="1" x14ac:dyDescent="0.25">
      <c r="A60" s="25">
        <v>40</v>
      </c>
      <c r="B60" s="116"/>
      <c r="C60" s="117"/>
      <c r="D60" s="118"/>
      <c r="E60" s="28" t="s">
        <v>26</v>
      </c>
      <c r="F60" s="65">
        <v>1.6000000000000001E-3</v>
      </c>
      <c r="G60" s="65">
        <v>1.6000000000000001E-3</v>
      </c>
      <c r="H60" s="65">
        <v>1.6000000000000001E-3</v>
      </c>
      <c r="I60" s="65">
        <v>1.6000000000000001E-3</v>
      </c>
      <c r="J60" s="65">
        <v>1.6000000000000001E-3</v>
      </c>
      <c r="K60" s="65">
        <v>1.6000000000000001E-3</v>
      </c>
      <c r="L60" s="65">
        <v>1.6000000000000001E-3</v>
      </c>
      <c r="M60" s="65">
        <v>2.7299999999999998E-3</v>
      </c>
      <c r="N60" s="65">
        <v>2.7299999999999998E-3</v>
      </c>
      <c r="O60" s="65">
        <v>2.7275490000000001E-3</v>
      </c>
      <c r="P60" s="65">
        <v>2.7275490000000001E-3</v>
      </c>
      <c r="Q60" s="65">
        <v>2.7275490000000001E-3</v>
      </c>
      <c r="R60" s="65">
        <v>2.7275490000000001E-3</v>
      </c>
      <c r="S60" s="65">
        <v>2.7275490000000001E-3</v>
      </c>
      <c r="T60" s="36">
        <f t="shared" si="2"/>
        <v>2.2581454166666665E-3</v>
      </c>
      <c r="U60" s="37">
        <f t="shared" si="3"/>
        <v>7.1212873859999998E-2</v>
      </c>
    </row>
    <row r="61" spans="1:21" ht="18" customHeight="1" x14ac:dyDescent="0.25">
      <c r="A61" s="25">
        <v>41</v>
      </c>
      <c r="B61" s="124" t="s">
        <v>86</v>
      </c>
      <c r="C61" s="118" t="s">
        <v>43</v>
      </c>
      <c r="D61" s="118" t="s">
        <v>24</v>
      </c>
      <c r="E61" s="28" t="s">
        <v>25</v>
      </c>
      <c r="F61" s="64">
        <v>0</v>
      </c>
      <c r="G61" s="64">
        <v>0</v>
      </c>
      <c r="H61" s="64">
        <v>1E-3</v>
      </c>
      <c r="I61" s="64">
        <v>1E-3</v>
      </c>
      <c r="J61" s="64">
        <v>1E-3</v>
      </c>
      <c r="K61" s="64">
        <v>1E-3</v>
      </c>
      <c r="L61" s="64">
        <v>1E-3</v>
      </c>
      <c r="M61" s="64">
        <v>1E-3</v>
      </c>
      <c r="N61" s="64">
        <v>1E-3</v>
      </c>
      <c r="O61" s="64">
        <v>1E-3</v>
      </c>
      <c r="P61" s="64">
        <v>1E-3</v>
      </c>
      <c r="Q61" s="64">
        <v>1E-3</v>
      </c>
      <c r="R61" s="64">
        <v>1E-3</v>
      </c>
      <c r="S61" s="64">
        <v>1E-3</v>
      </c>
      <c r="T61" s="36">
        <f t="shared" si="2"/>
        <v>8.3333333333333339E-4</v>
      </c>
      <c r="U61" s="37">
        <f t="shared" si="3"/>
        <v>2.6280000000000005E-2</v>
      </c>
    </row>
    <row r="62" spans="1:21" ht="18" customHeight="1" x14ac:dyDescent="0.25">
      <c r="A62" s="25">
        <v>42</v>
      </c>
      <c r="B62" s="124"/>
      <c r="C62" s="118"/>
      <c r="D62" s="118"/>
      <c r="E62" s="28" t="s">
        <v>26</v>
      </c>
      <c r="F62" s="64">
        <v>0</v>
      </c>
      <c r="G62" s="64">
        <v>0</v>
      </c>
      <c r="H62" s="64">
        <v>1E-3</v>
      </c>
      <c r="I62" s="64">
        <v>1E-3</v>
      </c>
      <c r="J62" s="64">
        <v>1E-3</v>
      </c>
      <c r="K62" s="64">
        <v>1E-3</v>
      </c>
      <c r="L62" s="64">
        <v>1E-3</v>
      </c>
      <c r="M62" s="64">
        <v>1.5E-3</v>
      </c>
      <c r="N62" s="64">
        <v>1.5E-3</v>
      </c>
      <c r="O62" s="64">
        <v>1.5E-3</v>
      </c>
      <c r="P62" s="64">
        <v>1.5E-3</v>
      </c>
      <c r="Q62" s="64">
        <v>1.5E-3</v>
      </c>
      <c r="R62" s="64">
        <v>1.5E-3</v>
      </c>
      <c r="S62" s="64">
        <v>1.5E-3</v>
      </c>
      <c r="T62" s="36">
        <f t="shared" si="2"/>
        <v>1.1249999999999999E-3</v>
      </c>
      <c r="U62" s="37">
        <f t="shared" si="3"/>
        <v>3.5478000000000003E-2</v>
      </c>
    </row>
    <row r="63" spans="1:21" ht="18" customHeight="1" x14ac:dyDescent="0.25">
      <c r="A63" s="25">
        <v>43</v>
      </c>
      <c r="B63" s="116" t="s">
        <v>87</v>
      </c>
      <c r="C63" s="118" t="s">
        <v>43</v>
      </c>
      <c r="D63" s="118" t="s">
        <v>24</v>
      </c>
      <c r="E63" s="28" t="s">
        <v>25</v>
      </c>
      <c r="F63" s="65">
        <v>0</v>
      </c>
      <c r="G63" s="65">
        <v>0</v>
      </c>
      <c r="H63" s="65">
        <v>1.6999999999999999E-3</v>
      </c>
      <c r="I63" s="65">
        <v>1.6999999999999999E-3</v>
      </c>
      <c r="J63" s="65">
        <v>1.6999999999999999E-3</v>
      </c>
      <c r="K63" s="65">
        <v>1.6999999999999999E-3</v>
      </c>
      <c r="L63" s="65">
        <v>1.6999999999999999E-3</v>
      </c>
      <c r="M63" s="65">
        <v>1.6999999999999999E-3</v>
      </c>
      <c r="N63" s="65">
        <v>1.6999999999999999E-3</v>
      </c>
      <c r="O63" s="65">
        <v>1.6999999999999999E-3</v>
      </c>
      <c r="P63" s="65">
        <v>1.6999999999999999E-3</v>
      </c>
      <c r="Q63" s="65">
        <v>1.6999999999999999E-3</v>
      </c>
      <c r="R63" s="65">
        <v>1.6999999999999999E-3</v>
      </c>
      <c r="S63" s="65">
        <v>1.6999999999999999E-3</v>
      </c>
      <c r="T63" s="36">
        <f t="shared" si="2"/>
        <v>1.4166666666666666E-3</v>
      </c>
      <c r="U63" s="37">
        <f t="shared" si="3"/>
        <v>4.4676E-2</v>
      </c>
    </row>
    <row r="64" spans="1:21" ht="18" customHeight="1" x14ac:dyDescent="0.25">
      <c r="A64" s="25">
        <v>44</v>
      </c>
      <c r="B64" s="116"/>
      <c r="C64" s="118"/>
      <c r="D64" s="118"/>
      <c r="E64" s="28" t="s">
        <v>26</v>
      </c>
      <c r="F64" s="65">
        <v>0</v>
      </c>
      <c r="G64" s="65">
        <v>0</v>
      </c>
      <c r="H64" s="65">
        <v>1.6999999999999999E-3</v>
      </c>
      <c r="I64" s="65">
        <v>1.6999999999999999E-3</v>
      </c>
      <c r="J64" s="65">
        <v>1.6999999999999999E-3</v>
      </c>
      <c r="K64" s="65">
        <v>1.6999999999999999E-3</v>
      </c>
      <c r="L64" s="65">
        <v>1.6999999999999999E-3</v>
      </c>
      <c r="M64" s="65">
        <v>2.5499999999999997E-3</v>
      </c>
      <c r="N64" s="65">
        <v>2.5499999999999997E-3</v>
      </c>
      <c r="O64" s="65">
        <v>2.5499999999999997E-3</v>
      </c>
      <c r="P64" s="65">
        <v>2.5499999999999997E-3</v>
      </c>
      <c r="Q64" s="65">
        <v>2.5499999999999997E-3</v>
      </c>
      <c r="R64" s="65">
        <v>2.5499999999999997E-3</v>
      </c>
      <c r="S64" s="65">
        <v>2.5499999999999997E-3</v>
      </c>
      <c r="T64" s="36">
        <f t="shared" si="2"/>
        <v>1.9124999999999999E-3</v>
      </c>
      <c r="U64" s="37">
        <f t="shared" si="3"/>
        <v>6.0312600000000001E-2</v>
      </c>
    </row>
    <row r="65" spans="1:21" ht="18" customHeight="1" x14ac:dyDescent="0.25">
      <c r="A65" s="25">
        <v>45</v>
      </c>
      <c r="B65" s="116"/>
      <c r="C65" s="117" t="s">
        <v>40</v>
      </c>
      <c r="D65" s="118" t="s">
        <v>29</v>
      </c>
      <c r="E65" s="28" t="s">
        <v>25</v>
      </c>
      <c r="F65" s="64">
        <v>1.4999999999999999E-4</v>
      </c>
      <c r="G65" s="64">
        <v>1.4999999999999999E-4</v>
      </c>
      <c r="H65" s="64">
        <v>1.4999999999999999E-4</v>
      </c>
      <c r="I65" s="64">
        <v>1.4999999999999999E-4</v>
      </c>
      <c r="J65" s="64">
        <v>1.4999999999999999E-4</v>
      </c>
      <c r="K65" s="64">
        <v>1.4999999999999999E-4</v>
      </c>
      <c r="L65" s="64">
        <v>1.4999999999999999E-4</v>
      </c>
      <c r="M65" s="64">
        <v>0</v>
      </c>
      <c r="N65" s="64">
        <v>0</v>
      </c>
      <c r="O65" s="64">
        <v>0</v>
      </c>
      <c r="P65" s="64">
        <v>0</v>
      </c>
      <c r="Q65" s="64">
        <v>0</v>
      </c>
      <c r="R65" s="64">
        <v>0</v>
      </c>
      <c r="S65" s="64">
        <v>0</v>
      </c>
      <c r="T65" s="36">
        <f t="shared" si="2"/>
        <v>6.2500000000000001E-5</v>
      </c>
      <c r="U65" s="37">
        <f t="shared" si="3"/>
        <v>1.9710000000000001E-3</v>
      </c>
    </row>
    <row r="66" spans="1:21" ht="18" customHeight="1" x14ac:dyDescent="0.25">
      <c r="A66" s="25">
        <v>46</v>
      </c>
      <c r="B66" s="116"/>
      <c r="C66" s="117"/>
      <c r="D66" s="118"/>
      <c r="E66" s="28" t="s">
        <v>26</v>
      </c>
      <c r="F66" s="64">
        <v>1.4999999999999999E-4</v>
      </c>
      <c r="G66" s="64">
        <v>1.4999999999999999E-4</v>
      </c>
      <c r="H66" s="64">
        <v>1.4999999999999999E-4</v>
      </c>
      <c r="I66" s="64">
        <v>1.4999999999999999E-4</v>
      </c>
      <c r="J66" s="64">
        <v>1.4999999999999999E-4</v>
      </c>
      <c r="K66" s="64">
        <v>1.4999999999999999E-4</v>
      </c>
      <c r="L66" s="64">
        <v>1.4999999999999999E-4</v>
      </c>
      <c r="M66" s="64">
        <v>2.5000000000000001E-4</v>
      </c>
      <c r="N66" s="64">
        <v>2.5000000000000001E-4</v>
      </c>
      <c r="O66" s="64">
        <v>2.5163399999999998E-4</v>
      </c>
      <c r="P66" s="64">
        <v>2.5163399999999998E-4</v>
      </c>
      <c r="Q66" s="64">
        <v>2.5163399999999998E-4</v>
      </c>
      <c r="R66" s="64">
        <v>2.5163399999999998E-4</v>
      </c>
      <c r="S66" s="64">
        <v>2.5163399999999998E-4</v>
      </c>
      <c r="T66" s="36">
        <f t="shared" si="2"/>
        <v>2.0901416666666668E-4</v>
      </c>
      <c r="U66" s="37">
        <f t="shared" si="3"/>
        <v>6.5914707599999999E-3</v>
      </c>
    </row>
    <row r="67" spans="1:21" ht="18" customHeight="1" x14ac:dyDescent="0.25">
      <c r="A67" s="25">
        <v>47</v>
      </c>
      <c r="B67" s="116" t="s">
        <v>88</v>
      </c>
      <c r="C67" s="118" t="s">
        <v>43</v>
      </c>
      <c r="D67" s="118" t="s">
        <v>24</v>
      </c>
      <c r="E67" s="28" t="s">
        <v>25</v>
      </c>
      <c r="F67" s="65">
        <v>0</v>
      </c>
      <c r="G67" s="65">
        <v>0</v>
      </c>
      <c r="H67" s="65">
        <v>8.4999999999999989E-3</v>
      </c>
      <c r="I67" s="65">
        <v>0</v>
      </c>
      <c r="J67" s="65">
        <v>0</v>
      </c>
      <c r="K67" s="65">
        <v>0</v>
      </c>
      <c r="L67" s="65">
        <v>8.4999999999999989E-3</v>
      </c>
      <c r="M67" s="65">
        <v>8.4999999999999989E-3</v>
      </c>
      <c r="N67" s="65">
        <v>8.4999999999999989E-3</v>
      </c>
      <c r="O67" s="65">
        <v>4.2499999999999994E-3</v>
      </c>
      <c r="P67" s="65">
        <v>4.2499999999999994E-3</v>
      </c>
      <c r="Q67" s="65">
        <v>4.2499999999999994E-3</v>
      </c>
      <c r="R67" s="65">
        <v>8.4999999999999989E-3</v>
      </c>
      <c r="S67" s="65">
        <v>4.2499999999999994E-3</v>
      </c>
      <c r="T67" s="36">
        <f t="shared" si="2"/>
        <v>4.2271505376344082E-3</v>
      </c>
      <c r="U67" s="37">
        <f t="shared" si="3"/>
        <v>0.1333074193548387</v>
      </c>
    </row>
    <row r="68" spans="1:21" ht="18" customHeight="1" x14ac:dyDescent="0.25">
      <c r="A68" s="25">
        <v>48</v>
      </c>
      <c r="B68" s="116"/>
      <c r="C68" s="118"/>
      <c r="D68" s="118"/>
      <c r="E68" s="28" t="s">
        <v>26</v>
      </c>
      <c r="F68" s="65">
        <v>0</v>
      </c>
      <c r="G68" s="65">
        <v>0</v>
      </c>
      <c r="H68" s="65">
        <v>8.4999999999999989E-3</v>
      </c>
      <c r="I68" s="65">
        <v>0</v>
      </c>
      <c r="J68" s="65">
        <v>0</v>
      </c>
      <c r="K68" s="65">
        <v>0</v>
      </c>
      <c r="L68" s="65">
        <v>8.4999999999999989E-3</v>
      </c>
      <c r="M68" s="65">
        <v>1.2749999999999997E-2</v>
      </c>
      <c r="N68" s="65">
        <v>1.2749999999999997E-2</v>
      </c>
      <c r="O68" s="65">
        <v>8.4999999999999989E-3</v>
      </c>
      <c r="P68" s="65">
        <v>8.4999999999999989E-3</v>
      </c>
      <c r="Q68" s="65">
        <v>8.4999999999999989E-3</v>
      </c>
      <c r="R68" s="65">
        <v>1.2749999999999997E-2</v>
      </c>
      <c r="S68" s="65">
        <v>8.4999999999999989E-3</v>
      </c>
      <c r="T68" s="36">
        <f t="shared" si="2"/>
        <v>6.706317204301075E-3</v>
      </c>
      <c r="U68" s="37">
        <f t="shared" si="3"/>
        <v>0.2114904193548387</v>
      </c>
    </row>
    <row r="69" spans="1:21" ht="18" customHeight="1" x14ac:dyDescent="0.25">
      <c r="A69" s="25">
        <v>49</v>
      </c>
      <c r="B69" s="124" t="s">
        <v>89</v>
      </c>
      <c r="C69" s="118" t="s">
        <v>43</v>
      </c>
      <c r="D69" s="118" t="s">
        <v>24</v>
      </c>
      <c r="E69" s="28" t="s">
        <v>25</v>
      </c>
      <c r="F69" s="64">
        <v>0</v>
      </c>
      <c r="G69" s="64">
        <v>0</v>
      </c>
      <c r="H69" s="64">
        <v>5.7999999999999996E-3</v>
      </c>
      <c r="I69" s="64">
        <v>5.7999999999999996E-3</v>
      </c>
      <c r="J69" s="64">
        <v>5.7999999999999996E-3</v>
      </c>
      <c r="K69" s="64">
        <v>5.7999999999999996E-3</v>
      </c>
      <c r="L69" s="64">
        <v>5.7999999999999996E-3</v>
      </c>
      <c r="M69" s="64">
        <v>5.7999999999999996E-3</v>
      </c>
      <c r="N69" s="64">
        <v>5.7999999999999996E-3</v>
      </c>
      <c r="O69" s="64">
        <v>5.7999999999999996E-3</v>
      </c>
      <c r="P69" s="64">
        <v>5.7999999999999996E-3</v>
      </c>
      <c r="Q69" s="64">
        <v>5.7999999999999996E-3</v>
      </c>
      <c r="R69" s="64">
        <v>5.7999999999999996E-3</v>
      </c>
      <c r="S69" s="64">
        <v>5.7999999999999996E-3</v>
      </c>
      <c r="T69" s="36">
        <f t="shared" si="2"/>
        <v>4.8333333333333327E-3</v>
      </c>
      <c r="U69" s="37">
        <f t="shared" si="3"/>
        <v>0.15242399999999998</v>
      </c>
    </row>
    <row r="70" spans="1:21" ht="18" customHeight="1" x14ac:dyDescent="0.25">
      <c r="A70" s="25">
        <v>50</v>
      </c>
      <c r="B70" s="124"/>
      <c r="C70" s="118"/>
      <c r="D70" s="118"/>
      <c r="E70" s="28" t="s">
        <v>26</v>
      </c>
      <c r="F70" s="64">
        <v>0</v>
      </c>
      <c r="G70" s="64">
        <v>0</v>
      </c>
      <c r="H70" s="64">
        <v>5.7999999999999996E-3</v>
      </c>
      <c r="I70" s="64">
        <v>5.7999999999999996E-3</v>
      </c>
      <c r="J70" s="64">
        <v>5.7999999999999996E-3</v>
      </c>
      <c r="K70" s="64">
        <v>5.7999999999999996E-3</v>
      </c>
      <c r="L70" s="64">
        <v>5.7999999999999996E-3</v>
      </c>
      <c r="M70" s="64">
        <v>8.6999999999999994E-3</v>
      </c>
      <c r="N70" s="64">
        <v>8.6999999999999994E-3</v>
      </c>
      <c r="O70" s="64">
        <v>8.6999999999999994E-3</v>
      </c>
      <c r="P70" s="64">
        <v>8.6999999999999994E-3</v>
      </c>
      <c r="Q70" s="64">
        <v>8.6999999999999994E-3</v>
      </c>
      <c r="R70" s="64">
        <v>8.6999999999999994E-3</v>
      </c>
      <c r="S70" s="64">
        <v>8.6999999999999994E-3</v>
      </c>
      <c r="T70" s="36">
        <f t="shared" si="2"/>
        <v>6.5249999999999996E-3</v>
      </c>
      <c r="U70" s="37">
        <f t="shared" si="3"/>
        <v>0.20577239999999997</v>
      </c>
    </row>
    <row r="71" spans="1:21" ht="18" customHeight="1" x14ac:dyDescent="0.25">
      <c r="A71" s="25">
        <v>51</v>
      </c>
      <c r="B71" s="116" t="s">
        <v>90</v>
      </c>
      <c r="C71" s="118" t="s">
        <v>43</v>
      </c>
      <c r="D71" s="118" t="s">
        <v>24</v>
      </c>
      <c r="E71" s="28" t="s">
        <v>25</v>
      </c>
      <c r="F71" s="65">
        <v>0</v>
      </c>
      <c r="G71" s="65">
        <v>0</v>
      </c>
      <c r="H71" s="65">
        <v>2.9999999999999996E-3</v>
      </c>
      <c r="I71" s="65">
        <v>2.9999999999999996E-3</v>
      </c>
      <c r="J71" s="65">
        <v>2.9999999999999996E-3</v>
      </c>
      <c r="K71" s="65">
        <v>2.9999999999999996E-3</v>
      </c>
      <c r="L71" s="65">
        <v>2.9999999999999996E-3</v>
      </c>
      <c r="M71" s="65">
        <v>2.9999999999999996E-3</v>
      </c>
      <c r="N71" s="65">
        <v>2.9999999999999996E-3</v>
      </c>
      <c r="O71" s="65">
        <v>2.9999999999999996E-3</v>
      </c>
      <c r="P71" s="65">
        <v>2.9999999999999996E-3</v>
      </c>
      <c r="Q71" s="65">
        <v>2.9999999999999996E-3</v>
      </c>
      <c r="R71" s="65">
        <v>2.9999999999999996E-3</v>
      </c>
      <c r="S71" s="65">
        <v>2.9999999999999996E-3</v>
      </c>
      <c r="T71" s="36">
        <f t="shared" si="2"/>
        <v>2.5000000000000001E-3</v>
      </c>
      <c r="U71" s="37">
        <f t="shared" si="3"/>
        <v>7.8839999999999993E-2</v>
      </c>
    </row>
    <row r="72" spans="1:21" ht="18" customHeight="1" x14ac:dyDescent="0.25">
      <c r="A72" s="25">
        <v>52</v>
      </c>
      <c r="B72" s="116"/>
      <c r="C72" s="118"/>
      <c r="D72" s="118"/>
      <c r="E72" s="28" t="s">
        <v>26</v>
      </c>
      <c r="F72" s="65">
        <v>0</v>
      </c>
      <c r="G72" s="65">
        <v>0</v>
      </c>
      <c r="H72" s="65">
        <v>2.9999999999999996E-3</v>
      </c>
      <c r="I72" s="65">
        <v>2.9999999999999996E-3</v>
      </c>
      <c r="J72" s="65">
        <v>2.9999999999999996E-3</v>
      </c>
      <c r="K72" s="65">
        <v>2.9999999999999996E-3</v>
      </c>
      <c r="L72" s="65">
        <v>2.9999999999999996E-3</v>
      </c>
      <c r="M72" s="65">
        <v>4.4999999999999997E-3</v>
      </c>
      <c r="N72" s="65">
        <v>4.4999999999999997E-3</v>
      </c>
      <c r="O72" s="65">
        <v>4.4999999999999997E-3</v>
      </c>
      <c r="P72" s="65">
        <v>4.4999999999999997E-3</v>
      </c>
      <c r="Q72" s="65">
        <v>4.4999999999999997E-3</v>
      </c>
      <c r="R72" s="65">
        <v>4.4999999999999997E-3</v>
      </c>
      <c r="S72" s="65">
        <v>4.4999999999999997E-3</v>
      </c>
      <c r="T72" s="36">
        <f t="shared" si="2"/>
        <v>3.375E-3</v>
      </c>
      <c r="U72" s="37">
        <f t="shared" si="3"/>
        <v>0.106434</v>
      </c>
    </row>
    <row r="73" spans="1:21" ht="18" customHeight="1" x14ac:dyDescent="0.25">
      <c r="A73" s="25">
        <v>53</v>
      </c>
      <c r="B73" s="116"/>
      <c r="C73" s="117" t="s">
        <v>40</v>
      </c>
      <c r="D73" s="118" t="s">
        <v>29</v>
      </c>
      <c r="E73" s="28" t="s">
        <v>25</v>
      </c>
      <c r="F73" s="64">
        <v>2.0119999999999999E-2</v>
      </c>
      <c r="G73" s="64">
        <v>2.0119999999999999E-2</v>
      </c>
      <c r="H73" s="64">
        <v>2.0119999999999999E-2</v>
      </c>
      <c r="I73" s="64">
        <v>2.0119999999999999E-2</v>
      </c>
      <c r="J73" s="64">
        <v>2.0119999999999999E-2</v>
      </c>
      <c r="K73" s="64">
        <v>2.0119999999999999E-2</v>
      </c>
      <c r="L73" s="64">
        <v>2.0119999999999999E-2</v>
      </c>
      <c r="M73" s="64">
        <v>0</v>
      </c>
      <c r="N73" s="64">
        <v>0</v>
      </c>
      <c r="O73" s="64">
        <v>0</v>
      </c>
      <c r="P73" s="64">
        <v>0</v>
      </c>
      <c r="Q73" s="64">
        <v>0</v>
      </c>
      <c r="R73" s="64">
        <v>0</v>
      </c>
      <c r="S73" s="64">
        <v>0</v>
      </c>
      <c r="T73" s="36">
        <f t="shared" si="2"/>
        <v>8.3833333333333329E-3</v>
      </c>
      <c r="U73" s="37">
        <f t="shared" si="3"/>
        <v>0.26437679999999997</v>
      </c>
    </row>
    <row r="74" spans="1:21" ht="18" customHeight="1" x14ac:dyDescent="0.25">
      <c r="A74" s="25">
        <v>54</v>
      </c>
      <c r="B74" s="116"/>
      <c r="C74" s="117"/>
      <c r="D74" s="118"/>
      <c r="E74" s="28" t="s">
        <v>26</v>
      </c>
      <c r="F74" s="64">
        <v>2.0119999999999999E-2</v>
      </c>
      <c r="G74" s="64">
        <v>2.0119999999999999E-2</v>
      </c>
      <c r="H74" s="64">
        <v>2.0119999999999999E-2</v>
      </c>
      <c r="I74" s="64">
        <v>2.0119999999999999E-2</v>
      </c>
      <c r="J74" s="64">
        <v>2.0119999999999999E-2</v>
      </c>
      <c r="K74" s="64">
        <v>2.0119999999999999E-2</v>
      </c>
      <c r="L74" s="64">
        <v>2.0119999999999999E-2</v>
      </c>
      <c r="M74" s="64">
        <v>2.0199999999999999E-2</v>
      </c>
      <c r="N74" s="64">
        <v>2.0199999999999999E-2</v>
      </c>
      <c r="O74" s="64">
        <v>2.0199999999999999E-2</v>
      </c>
      <c r="P74" s="64">
        <v>2.0199999999999999E-2</v>
      </c>
      <c r="Q74" s="64">
        <v>2.0199999999999999E-2</v>
      </c>
      <c r="R74" s="64">
        <v>2.0199999999999999E-2</v>
      </c>
      <c r="S74" s="64">
        <v>2.0199999999999999E-2</v>
      </c>
      <c r="T74" s="36">
        <f t="shared" si="2"/>
        <v>2.0166666666666663E-2</v>
      </c>
      <c r="U74" s="37">
        <f t="shared" si="3"/>
        <v>0.63597599999999987</v>
      </c>
    </row>
    <row r="75" spans="1:21" ht="18" customHeight="1" x14ac:dyDescent="0.25">
      <c r="A75" s="25">
        <v>55</v>
      </c>
      <c r="B75" s="116" t="s">
        <v>91</v>
      </c>
      <c r="C75" s="118" t="s">
        <v>28</v>
      </c>
      <c r="D75" s="118" t="s">
        <v>24</v>
      </c>
      <c r="E75" s="28" t="s">
        <v>25</v>
      </c>
      <c r="F75" s="65">
        <v>0</v>
      </c>
      <c r="G75" s="65">
        <v>0</v>
      </c>
      <c r="H75" s="65">
        <v>0</v>
      </c>
      <c r="I75" s="65">
        <v>0</v>
      </c>
      <c r="J75" s="65">
        <v>0</v>
      </c>
      <c r="K75" s="65">
        <v>0.1</v>
      </c>
      <c r="L75" s="65">
        <v>0.1</v>
      </c>
      <c r="M75" s="65">
        <v>0</v>
      </c>
      <c r="N75" s="65">
        <v>0</v>
      </c>
      <c r="O75" s="65">
        <v>0</v>
      </c>
      <c r="P75" s="65">
        <v>0</v>
      </c>
      <c r="Q75" s="65">
        <v>0</v>
      </c>
      <c r="R75" s="65">
        <v>0</v>
      </c>
      <c r="S75" s="65">
        <v>0</v>
      </c>
      <c r="T75" s="36">
        <f t="shared" si="2"/>
        <v>8.3333333333333332E-3</v>
      </c>
      <c r="U75" s="37">
        <f t="shared" si="3"/>
        <v>0.26279999999999998</v>
      </c>
    </row>
    <row r="76" spans="1:21" ht="18" customHeight="1" x14ac:dyDescent="0.25">
      <c r="A76" s="25">
        <v>56</v>
      </c>
      <c r="B76" s="116"/>
      <c r="C76" s="118"/>
      <c r="D76" s="118"/>
      <c r="E76" s="28" t="s">
        <v>26</v>
      </c>
      <c r="F76" s="65">
        <v>0</v>
      </c>
      <c r="G76" s="65">
        <v>0</v>
      </c>
      <c r="H76" s="65">
        <v>0</v>
      </c>
      <c r="I76" s="65">
        <v>0</v>
      </c>
      <c r="J76" s="65">
        <v>0</v>
      </c>
      <c r="K76" s="65">
        <v>0.1</v>
      </c>
      <c r="L76" s="65">
        <v>0.1</v>
      </c>
      <c r="M76" s="65">
        <v>0</v>
      </c>
      <c r="N76" s="65">
        <v>0</v>
      </c>
      <c r="O76" s="65">
        <v>0</v>
      </c>
      <c r="P76" s="65">
        <v>0</v>
      </c>
      <c r="Q76" s="65">
        <v>0</v>
      </c>
      <c r="R76" s="65">
        <v>0</v>
      </c>
      <c r="S76" s="65">
        <v>0</v>
      </c>
      <c r="T76" s="36">
        <f t="shared" si="2"/>
        <v>8.3333333333333332E-3</v>
      </c>
      <c r="U76" s="37">
        <f t="shared" si="3"/>
        <v>0.26279999999999998</v>
      </c>
    </row>
    <row r="77" spans="1:21" ht="18" customHeight="1" x14ac:dyDescent="0.25">
      <c r="A77" s="25">
        <v>57</v>
      </c>
      <c r="B77" s="116" t="s">
        <v>92</v>
      </c>
      <c r="C77" s="118" t="s">
        <v>43</v>
      </c>
      <c r="D77" s="118" t="s">
        <v>24</v>
      </c>
      <c r="E77" s="28" t="s">
        <v>25</v>
      </c>
      <c r="F77" s="64">
        <v>0</v>
      </c>
      <c r="G77" s="64">
        <v>0</v>
      </c>
      <c r="H77" s="64">
        <v>1.1349999999999999E-2</v>
      </c>
      <c r="I77" s="64">
        <v>1.1349999999999999E-2</v>
      </c>
      <c r="J77" s="64">
        <v>1.1349999999999999E-2</v>
      </c>
      <c r="K77" s="64">
        <v>1.1349999999999999E-2</v>
      </c>
      <c r="L77" s="64">
        <v>1.1349999999999999E-2</v>
      </c>
      <c r="M77" s="64">
        <v>1.1349999999999999E-2</v>
      </c>
      <c r="N77" s="64">
        <v>1.1349999999999999E-2</v>
      </c>
      <c r="O77" s="64">
        <v>1.1349999999999999E-2</v>
      </c>
      <c r="P77" s="64">
        <v>1.1349999999999999E-2</v>
      </c>
      <c r="Q77" s="64">
        <v>1.1349999999999999E-2</v>
      </c>
      <c r="R77" s="64">
        <v>1.1349999999999999E-2</v>
      </c>
      <c r="S77" s="64">
        <v>1.1349999999999999E-2</v>
      </c>
      <c r="T77" s="36">
        <f t="shared" si="2"/>
        <v>9.4583333333333325E-3</v>
      </c>
      <c r="U77" s="37">
        <f t="shared" si="3"/>
        <v>0.29827799999999993</v>
      </c>
    </row>
    <row r="78" spans="1:21" ht="18" customHeight="1" x14ac:dyDescent="0.25">
      <c r="A78" s="25">
        <v>58</v>
      </c>
      <c r="B78" s="116"/>
      <c r="C78" s="118"/>
      <c r="D78" s="118"/>
      <c r="E78" s="28" t="s">
        <v>26</v>
      </c>
      <c r="F78" s="64">
        <v>0</v>
      </c>
      <c r="G78" s="64">
        <v>0</v>
      </c>
      <c r="H78" s="64">
        <v>1.1349999999999999E-2</v>
      </c>
      <c r="I78" s="64">
        <v>1.1349999999999999E-2</v>
      </c>
      <c r="J78" s="64">
        <v>1.1349999999999999E-2</v>
      </c>
      <c r="K78" s="64">
        <v>1.1349999999999999E-2</v>
      </c>
      <c r="L78" s="64">
        <v>1.1349999999999999E-2</v>
      </c>
      <c r="M78" s="64">
        <v>1.5769999999999999E-2</v>
      </c>
      <c r="N78" s="64">
        <v>1.5769999999999999E-2</v>
      </c>
      <c r="O78" s="64">
        <v>1.5769999999999999E-2</v>
      </c>
      <c r="P78" s="64">
        <v>1.5769999999999999E-2</v>
      </c>
      <c r="Q78" s="64">
        <v>1.5769999999999999E-2</v>
      </c>
      <c r="R78" s="64">
        <v>1.5769999999999999E-2</v>
      </c>
      <c r="S78" s="64">
        <v>1.5769999999999999E-2</v>
      </c>
      <c r="T78" s="36">
        <f t="shared" si="2"/>
        <v>1.2036666666666668E-2</v>
      </c>
      <c r="U78" s="37">
        <f t="shared" si="3"/>
        <v>0.37958832000000009</v>
      </c>
    </row>
    <row r="79" spans="1:21" ht="18" customHeight="1" x14ac:dyDescent="0.25">
      <c r="A79" s="25">
        <v>59</v>
      </c>
      <c r="B79" s="116"/>
      <c r="C79" s="117" t="s">
        <v>40</v>
      </c>
      <c r="D79" s="118" t="s">
        <v>29</v>
      </c>
      <c r="E79" s="28" t="s">
        <v>25</v>
      </c>
      <c r="F79" s="65">
        <v>2.7069999999999997E-2</v>
      </c>
      <c r="G79" s="65">
        <v>2.7069999999999997E-2</v>
      </c>
      <c r="H79" s="65">
        <v>5.7070000000000003E-2</v>
      </c>
      <c r="I79" s="65">
        <v>5.7070000000000003E-2</v>
      </c>
      <c r="J79" s="65">
        <v>5.7070000000000003E-2</v>
      </c>
      <c r="K79" s="65">
        <v>5.7070000000000003E-2</v>
      </c>
      <c r="L79" s="65">
        <v>5.7070000000000003E-2</v>
      </c>
      <c r="M79" s="65">
        <v>8.6E-3</v>
      </c>
      <c r="N79" s="65">
        <v>8.6E-3</v>
      </c>
      <c r="O79" s="65">
        <v>8.6E-3</v>
      </c>
      <c r="P79" s="65">
        <v>8.6E-3</v>
      </c>
      <c r="Q79" s="65">
        <v>8.6E-3</v>
      </c>
      <c r="R79" s="65">
        <v>8.6E-3</v>
      </c>
      <c r="S79" s="65">
        <v>8.6E-3</v>
      </c>
      <c r="T79" s="36">
        <f t="shared" si="2"/>
        <v>2.3795833333333332E-2</v>
      </c>
      <c r="U79" s="37">
        <f t="shared" si="3"/>
        <v>0.7504253999999998</v>
      </c>
    </row>
    <row r="80" spans="1:21" ht="18" customHeight="1" x14ac:dyDescent="0.25">
      <c r="A80" s="25">
        <v>60</v>
      </c>
      <c r="B80" s="116"/>
      <c r="C80" s="117"/>
      <c r="D80" s="118"/>
      <c r="E80" s="28" t="s">
        <v>26</v>
      </c>
      <c r="F80" s="65">
        <v>2.7069999999999997E-2</v>
      </c>
      <c r="G80" s="65">
        <v>2.7069999999999997E-2</v>
      </c>
      <c r="H80" s="65">
        <v>5.7070000000000003E-2</v>
      </c>
      <c r="I80" s="65">
        <v>5.7070000000000003E-2</v>
      </c>
      <c r="J80" s="65">
        <v>5.7070000000000003E-2</v>
      </c>
      <c r="K80" s="65">
        <v>5.7070000000000003E-2</v>
      </c>
      <c r="L80" s="65">
        <v>5.7070000000000003E-2</v>
      </c>
      <c r="M80" s="65">
        <v>6.4149999999999999E-2</v>
      </c>
      <c r="N80" s="65">
        <v>6.4149999999999999E-2</v>
      </c>
      <c r="O80" s="65">
        <v>6.4149999999999999E-2</v>
      </c>
      <c r="P80" s="65">
        <v>6.4149999999999999E-2</v>
      </c>
      <c r="Q80" s="65">
        <v>6.4149999999999999E-2</v>
      </c>
      <c r="R80" s="65">
        <v>6.4149999999999999E-2</v>
      </c>
      <c r="S80" s="65">
        <v>6.4149999999999999E-2</v>
      </c>
      <c r="T80" s="36">
        <f t="shared" si="2"/>
        <v>5.62E-2</v>
      </c>
      <c r="U80" s="37">
        <f t="shared" si="3"/>
        <v>1.7723232000000002</v>
      </c>
    </row>
    <row r="81" spans="1:21" ht="18" customHeight="1" x14ac:dyDescent="0.25">
      <c r="A81" s="25">
        <v>61</v>
      </c>
      <c r="B81" s="116" t="s">
        <v>93</v>
      </c>
      <c r="C81" s="118" t="s">
        <v>28</v>
      </c>
      <c r="D81" s="118" t="s">
        <v>29</v>
      </c>
      <c r="E81" s="28" t="s">
        <v>25</v>
      </c>
      <c r="F81" s="64">
        <v>0.3</v>
      </c>
      <c r="G81" s="64">
        <v>0.3</v>
      </c>
      <c r="H81" s="64">
        <v>0.3</v>
      </c>
      <c r="I81" s="64">
        <v>0.3</v>
      </c>
      <c r="J81" s="64">
        <v>0.3</v>
      </c>
      <c r="K81" s="64">
        <v>0.3</v>
      </c>
      <c r="L81" s="64">
        <v>0.3</v>
      </c>
      <c r="M81" s="64">
        <v>0.32</v>
      </c>
      <c r="N81" s="64">
        <v>0.32</v>
      </c>
      <c r="O81" s="64">
        <v>0.32</v>
      </c>
      <c r="P81" s="64">
        <v>0.32</v>
      </c>
      <c r="Q81" s="64">
        <v>0.32</v>
      </c>
      <c r="R81" s="64">
        <v>0.32</v>
      </c>
      <c r="S81" s="64">
        <v>0.32</v>
      </c>
      <c r="T81" s="36">
        <f t="shared" si="2"/>
        <v>0.31166666666666665</v>
      </c>
      <c r="U81" s="37">
        <f t="shared" si="3"/>
        <v>9.8287200000000006</v>
      </c>
    </row>
    <row r="82" spans="1:21" ht="18" customHeight="1" x14ac:dyDescent="0.25">
      <c r="A82" s="25">
        <v>62</v>
      </c>
      <c r="B82" s="116"/>
      <c r="C82" s="118"/>
      <c r="D82" s="118"/>
      <c r="E82" s="28" t="s">
        <v>26</v>
      </c>
      <c r="F82" s="64">
        <v>0.3</v>
      </c>
      <c r="G82" s="64">
        <v>0.3</v>
      </c>
      <c r="H82" s="64">
        <v>0.3</v>
      </c>
      <c r="I82" s="64">
        <v>0.3</v>
      </c>
      <c r="J82" s="64">
        <v>0.3</v>
      </c>
      <c r="K82" s="64">
        <v>0.3</v>
      </c>
      <c r="L82" s="64">
        <v>0.3</v>
      </c>
      <c r="M82" s="64">
        <v>0.38</v>
      </c>
      <c r="N82" s="64">
        <v>0.38</v>
      </c>
      <c r="O82" s="64">
        <v>0.38</v>
      </c>
      <c r="P82" s="64">
        <v>0.38</v>
      </c>
      <c r="Q82" s="64">
        <v>0.38</v>
      </c>
      <c r="R82" s="64">
        <v>0.38</v>
      </c>
      <c r="S82" s="64">
        <v>0.38</v>
      </c>
      <c r="T82" s="36">
        <f t="shared" si="2"/>
        <v>0.34666666666666662</v>
      </c>
      <c r="U82" s="37">
        <f t="shared" si="3"/>
        <v>10.932479999999998</v>
      </c>
    </row>
    <row r="83" spans="1:21" ht="18" customHeight="1" x14ac:dyDescent="0.25">
      <c r="A83" s="25">
        <v>63</v>
      </c>
      <c r="B83" s="116"/>
      <c r="C83" s="117" t="s">
        <v>40</v>
      </c>
      <c r="D83" s="118" t="s">
        <v>29</v>
      </c>
      <c r="E83" s="28" t="s">
        <v>25</v>
      </c>
      <c r="F83" s="65">
        <v>8.4999999999999995E-4</v>
      </c>
      <c r="G83" s="65">
        <v>8.4999999999999995E-4</v>
      </c>
      <c r="H83" s="65">
        <v>8.4999999999999995E-4</v>
      </c>
      <c r="I83" s="65">
        <v>8.4999999999999995E-4</v>
      </c>
      <c r="J83" s="65">
        <v>8.4999999999999995E-4</v>
      </c>
      <c r="K83" s="65">
        <v>8.4999999999999995E-4</v>
      </c>
      <c r="L83" s="65">
        <v>8.4999999999999995E-4</v>
      </c>
      <c r="M83" s="65">
        <v>0</v>
      </c>
      <c r="N83" s="65">
        <v>0</v>
      </c>
      <c r="O83" s="65">
        <v>0</v>
      </c>
      <c r="P83" s="65">
        <v>0</v>
      </c>
      <c r="Q83" s="65">
        <v>0</v>
      </c>
      <c r="R83" s="65">
        <v>0</v>
      </c>
      <c r="S83" s="65">
        <v>0</v>
      </c>
      <c r="T83" s="36">
        <f t="shared" si="2"/>
        <v>3.5416666666666664E-4</v>
      </c>
      <c r="U83" s="37">
        <f t="shared" si="3"/>
        <v>1.1169E-2</v>
      </c>
    </row>
    <row r="84" spans="1:21" ht="18" customHeight="1" x14ac:dyDescent="0.25">
      <c r="A84" s="25">
        <v>64</v>
      </c>
      <c r="B84" s="116"/>
      <c r="C84" s="117"/>
      <c r="D84" s="118"/>
      <c r="E84" s="28" t="s">
        <v>26</v>
      </c>
      <c r="F84" s="65">
        <v>8.4999999999999995E-4</v>
      </c>
      <c r="G84" s="65">
        <v>8.4999999999999995E-4</v>
      </c>
      <c r="H84" s="65">
        <v>8.4999999999999995E-4</v>
      </c>
      <c r="I84" s="65">
        <v>8.4999999999999995E-4</v>
      </c>
      <c r="J84" s="65">
        <v>8.4999999999999995E-4</v>
      </c>
      <c r="K84" s="65">
        <v>8.4999999999999995E-4</v>
      </c>
      <c r="L84" s="65">
        <v>8.4999999999999995E-4</v>
      </c>
      <c r="M84" s="65">
        <v>1.4499999999999999E-3</v>
      </c>
      <c r="N84" s="65">
        <v>1.4499999999999999E-3</v>
      </c>
      <c r="O84" s="65">
        <v>1.4499999999999999E-3</v>
      </c>
      <c r="P84" s="65">
        <v>1.4499999999999999E-3</v>
      </c>
      <c r="Q84" s="65">
        <v>1.4499999999999999E-3</v>
      </c>
      <c r="R84" s="65">
        <v>1.4499999999999999E-3</v>
      </c>
      <c r="S84" s="65">
        <v>1.4499999999999999E-3</v>
      </c>
      <c r="T84" s="36">
        <f t="shared" si="2"/>
        <v>1.1999999999999999E-3</v>
      </c>
      <c r="U84" s="37">
        <f t="shared" si="3"/>
        <v>3.78432E-2</v>
      </c>
    </row>
    <row r="85" spans="1:21" ht="18" customHeight="1" x14ac:dyDescent="0.25">
      <c r="A85" s="25">
        <v>65</v>
      </c>
      <c r="B85" s="116" t="s">
        <v>94</v>
      </c>
      <c r="C85" s="118" t="s">
        <v>43</v>
      </c>
      <c r="D85" s="118" t="s">
        <v>24</v>
      </c>
      <c r="E85" s="28" t="s">
        <v>25</v>
      </c>
      <c r="F85" s="64">
        <v>0</v>
      </c>
      <c r="G85" s="64">
        <v>0</v>
      </c>
      <c r="H85" s="64">
        <v>6.5000000000000008E-4</v>
      </c>
      <c r="I85" s="64">
        <v>0</v>
      </c>
      <c r="J85" s="64">
        <v>0</v>
      </c>
      <c r="K85" s="64">
        <v>0</v>
      </c>
      <c r="L85" s="64">
        <v>1E-3</v>
      </c>
      <c r="M85" s="64">
        <v>1E-3</v>
      </c>
      <c r="N85" s="64">
        <v>1E-3</v>
      </c>
      <c r="O85" s="64">
        <v>5.0000000000000001E-4</v>
      </c>
      <c r="P85" s="64">
        <v>5.0000000000000001E-4</v>
      </c>
      <c r="Q85" s="64">
        <v>5.0000000000000001E-4</v>
      </c>
      <c r="R85" s="64">
        <v>1E-3</v>
      </c>
      <c r="S85" s="64">
        <v>5.0000000000000001E-4</v>
      </c>
      <c r="T85" s="36">
        <f t="shared" ref="T85:T104" si="4">(SUM(F85,G85,J85,M85,N85,O85,P85,Q85,R85,S85)+((H85*14+I85*17)+(K85*15+L85*16))/31)/12</f>
        <v>4.8413978494623667E-4</v>
      </c>
      <c r="U85" s="37">
        <f t="shared" si="3"/>
        <v>1.5267832258064518E-2</v>
      </c>
    </row>
    <row r="86" spans="1:21" ht="18" customHeight="1" x14ac:dyDescent="0.25">
      <c r="A86" s="25">
        <v>66</v>
      </c>
      <c r="B86" s="116"/>
      <c r="C86" s="118"/>
      <c r="D86" s="118"/>
      <c r="E86" s="28" t="s">
        <v>26</v>
      </c>
      <c r="F86" s="64">
        <v>0</v>
      </c>
      <c r="G86" s="64">
        <v>0</v>
      </c>
      <c r="H86" s="64">
        <v>6.5000000000000008E-4</v>
      </c>
      <c r="I86" s="64">
        <v>0</v>
      </c>
      <c r="J86" s="64">
        <v>0</v>
      </c>
      <c r="K86" s="64">
        <v>0</v>
      </c>
      <c r="L86" s="64">
        <v>1E-3</v>
      </c>
      <c r="M86" s="64">
        <v>1.5E-3</v>
      </c>
      <c r="N86" s="64">
        <v>1.5E-3</v>
      </c>
      <c r="O86" s="64">
        <v>1E-3</v>
      </c>
      <c r="P86" s="64">
        <v>1E-3</v>
      </c>
      <c r="Q86" s="64">
        <v>1E-3</v>
      </c>
      <c r="R86" s="64">
        <v>1.5E-3</v>
      </c>
      <c r="S86" s="64">
        <v>1E-3</v>
      </c>
      <c r="T86" s="36">
        <f t="shared" si="4"/>
        <v>7.758064516129033E-4</v>
      </c>
      <c r="U86" s="37">
        <f t="shared" ref="U86:U104" si="5">+T86*365*24*60*60/1000000</f>
        <v>2.4465832258064514E-2</v>
      </c>
    </row>
    <row r="87" spans="1:21" ht="18" customHeight="1" x14ac:dyDescent="0.25">
      <c r="A87" s="25">
        <v>67</v>
      </c>
      <c r="B87" s="116" t="s">
        <v>95</v>
      </c>
      <c r="C87" s="118" t="s">
        <v>43</v>
      </c>
      <c r="D87" s="118" t="s">
        <v>24</v>
      </c>
      <c r="E87" s="28" t="s">
        <v>25</v>
      </c>
      <c r="F87" s="65">
        <v>0</v>
      </c>
      <c r="G87" s="65">
        <v>0</v>
      </c>
      <c r="H87" s="65">
        <v>6.4051000000000004E-3</v>
      </c>
      <c r="I87" s="65">
        <v>0</v>
      </c>
      <c r="J87" s="65">
        <v>0</v>
      </c>
      <c r="K87" s="65">
        <v>0</v>
      </c>
      <c r="L87" s="65">
        <v>9.8539999999999999E-3</v>
      </c>
      <c r="M87" s="65">
        <v>9.8539999999999999E-3</v>
      </c>
      <c r="N87" s="65">
        <v>9.8539999999999999E-3</v>
      </c>
      <c r="O87" s="65">
        <v>4.927E-3</v>
      </c>
      <c r="P87" s="65">
        <v>4.927E-3</v>
      </c>
      <c r="Q87" s="65">
        <v>4.927E-3</v>
      </c>
      <c r="R87" s="65">
        <v>9.8539999999999999E-3</v>
      </c>
      <c r="S87" s="65">
        <v>4.927E-3</v>
      </c>
      <c r="T87" s="67">
        <f t="shared" si="4"/>
        <v>4.7707134408602149E-3</v>
      </c>
      <c r="U87" s="66">
        <f t="shared" si="5"/>
        <v>0.15044921907096773</v>
      </c>
    </row>
    <row r="88" spans="1:21" ht="18" customHeight="1" x14ac:dyDescent="0.25">
      <c r="A88" s="25">
        <v>68</v>
      </c>
      <c r="B88" s="116"/>
      <c r="C88" s="118"/>
      <c r="D88" s="118"/>
      <c r="E88" s="28" t="s">
        <v>26</v>
      </c>
      <c r="F88" s="65">
        <v>0</v>
      </c>
      <c r="G88" s="65">
        <v>0</v>
      </c>
      <c r="H88" s="65">
        <v>6.4051000000000004E-3</v>
      </c>
      <c r="I88" s="65">
        <v>0</v>
      </c>
      <c r="J88" s="65">
        <v>0</v>
      </c>
      <c r="K88" s="65">
        <v>0</v>
      </c>
      <c r="L88" s="65">
        <v>9.8539999999999999E-3</v>
      </c>
      <c r="M88" s="65">
        <v>1.4780999999999999E-2</v>
      </c>
      <c r="N88" s="65">
        <v>1.4780999999999999E-2</v>
      </c>
      <c r="O88" s="65">
        <v>9.8539999999999999E-3</v>
      </c>
      <c r="P88" s="65">
        <v>9.8539999999999999E-3</v>
      </c>
      <c r="Q88" s="65">
        <v>9.8539999999999999E-3</v>
      </c>
      <c r="R88" s="65">
        <v>1.4780999999999999E-2</v>
      </c>
      <c r="S88" s="65">
        <v>9.8539999999999999E-3</v>
      </c>
      <c r="T88" s="67">
        <f t="shared" si="4"/>
        <v>7.6447967741935484E-3</v>
      </c>
      <c r="U88" s="66">
        <f t="shared" si="5"/>
        <v>0.24108631107096773</v>
      </c>
    </row>
    <row r="89" spans="1:21" ht="18" customHeight="1" x14ac:dyDescent="0.25">
      <c r="A89" s="25">
        <v>69</v>
      </c>
      <c r="B89" s="116"/>
      <c r="C89" s="117" t="s">
        <v>40</v>
      </c>
      <c r="D89" s="118" t="s">
        <v>29</v>
      </c>
      <c r="E89" s="28" t="s">
        <v>25</v>
      </c>
      <c r="F89" s="64">
        <v>6.1639999999999991E-4</v>
      </c>
      <c r="G89" s="64">
        <v>6.1639999999999991E-4</v>
      </c>
      <c r="H89" s="64">
        <v>5.9800000000000001E-4</v>
      </c>
      <c r="I89" s="64">
        <v>0</v>
      </c>
      <c r="J89" s="64">
        <v>0</v>
      </c>
      <c r="K89" s="64">
        <v>0</v>
      </c>
      <c r="L89" s="64">
        <v>9.2000000000000003E-4</v>
      </c>
      <c r="M89" s="64">
        <v>0</v>
      </c>
      <c r="N89" s="64">
        <v>0</v>
      </c>
      <c r="O89" s="64">
        <v>0</v>
      </c>
      <c r="P89" s="64">
        <v>0</v>
      </c>
      <c r="Q89" s="64">
        <v>0</v>
      </c>
      <c r="R89" s="64">
        <v>0</v>
      </c>
      <c r="S89" s="64">
        <v>0</v>
      </c>
      <c r="T89" s="67">
        <f t="shared" si="4"/>
        <v>1.6480860215053764E-4</v>
      </c>
      <c r="U89" s="66">
        <f t="shared" si="5"/>
        <v>5.1974040774193549E-3</v>
      </c>
    </row>
    <row r="90" spans="1:21" ht="18" customHeight="1" x14ac:dyDescent="0.25">
      <c r="A90" s="25">
        <v>70</v>
      </c>
      <c r="B90" s="116"/>
      <c r="C90" s="117"/>
      <c r="D90" s="118"/>
      <c r="E90" s="28" t="s">
        <v>26</v>
      </c>
      <c r="F90" s="64">
        <v>6.1639999999999991E-4</v>
      </c>
      <c r="G90" s="64">
        <v>6.1639999999999991E-4</v>
      </c>
      <c r="H90" s="64">
        <v>5.9800000000000001E-4</v>
      </c>
      <c r="I90" s="64">
        <v>0</v>
      </c>
      <c r="J90" s="64">
        <v>0</v>
      </c>
      <c r="K90" s="64">
        <v>0</v>
      </c>
      <c r="L90" s="64">
        <v>9.2000000000000003E-4</v>
      </c>
      <c r="M90" s="64">
        <v>1.58E-3</v>
      </c>
      <c r="N90" s="64">
        <v>1.58E-3</v>
      </c>
      <c r="O90" s="64">
        <v>7.9000000000000001E-4</v>
      </c>
      <c r="P90" s="64">
        <v>7.9000000000000001E-4</v>
      </c>
      <c r="Q90" s="64">
        <v>7.9000000000000001E-4</v>
      </c>
      <c r="R90" s="64">
        <v>1.58E-3</v>
      </c>
      <c r="S90" s="64">
        <v>7.9000000000000001E-4</v>
      </c>
      <c r="T90" s="67">
        <f t="shared" si="4"/>
        <v>8.2314193548387092E-4</v>
      </c>
      <c r="U90" s="66">
        <f t="shared" si="5"/>
        <v>2.5958604077419352E-2</v>
      </c>
    </row>
    <row r="91" spans="1:21" ht="18" customHeight="1" x14ac:dyDescent="0.25">
      <c r="A91" s="25">
        <v>71</v>
      </c>
      <c r="B91" s="116" t="s">
        <v>96</v>
      </c>
      <c r="C91" s="118" t="s">
        <v>28</v>
      </c>
      <c r="D91" s="118" t="s">
        <v>29</v>
      </c>
      <c r="E91" s="28" t="s">
        <v>25</v>
      </c>
      <c r="F91" s="65">
        <v>0.53599999999999992</v>
      </c>
      <c r="G91" s="65">
        <v>0.53599999999999992</v>
      </c>
      <c r="H91" s="65">
        <v>0.52</v>
      </c>
      <c r="I91" s="65">
        <v>0.52</v>
      </c>
      <c r="J91" s="65">
        <v>0</v>
      </c>
      <c r="K91" s="65">
        <v>0</v>
      </c>
      <c r="L91" s="65">
        <v>0</v>
      </c>
      <c r="M91" s="65">
        <v>0</v>
      </c>
      <c r="N91" s="65">
        <v>0</v>
      </c>
      <c r="O91" s="65">
        <v>0</v>
      </c>
      <c r="P91" s="65">
        <v>0</v>
      </c>
      <c r="Q91" s="65">
        <v>0</v>
      </c>
      <c r="R91" s="65">
        <v>0</v>
      </c>
      <c r="S91" s="65">
        <v>0</v>
      </c>
      <c r="T91" s="67">
        <f t="shared" si="4"/>
        <v>0.13266666666666665</v>
      </c>
      <c r="U91" s="66">
        <f t="shared" si="5"/>
        <v>4.1837759999999999</v>
      </c>
    </row>
    <row r="92" spans="1:21" ht="18" customHeight="1" x14ac:dyDescent="0.25">
      <c r="A92" s="25">
        <v>72</v>
      </c>
      <c r="B92" s="116"/>
      <c r="C92" s="118"/>
      <c r="D92" s="118"/>
      <c r="E92" s="28" t="s">
        <v>26</v>
      </c>
      <c r="F92" s="65">
        <v>0.53599999999999992</v>
      </c>
      <c r="G92" s="65">
        <v>0.53599999999999992</v>
      </c>
      <c r="H92" s="65">
        <v>0.52</v>
      </c>
      <c r="I92" s="65">
        <v>0.52</v>
      </c>
      <c r="J92" s="65">
        <v>0</v>
      </c>
      <c r="K92" s="65">
        <v>0</v>
      </c>
      <c r="L92" s="65">
        <v>0</v>
      </c>
      <c r="M92" s="65">
        <v>0</v>
      </c>
      <c r="N92" s="65">
        <v>0</v>
      </c>
      <c r="O92" s="65">
        <v>0</v>
      </c>
      <c r="P92" s="65">
        <v>0</v>
      </c>
      <c r="Q92" s="65">
        <v>0</v>
      </c>
      <c r="R92" s="65">
        <v>0</v>
      </c>
      <c r="S92" s="65">
        <v>0</v>
      </c>
      <c r="T92" s="67">
        <f t="shared" si="4"/>
        <v>0.13266666666666665</v>
      </c>
      <c r="U92" s="66">
        <f t="shared" si="5"/>
        <v>4.1837759999999999</v>
      </c>
    </row>
    <row r="93" spans="1:21" ht="18" customHeight="1" x14ac:dyDescent="0.25">
      <c r="A93" s="25">
        <v>73</v>
      </c>
      <c r="B93" s="116" t="s">
        <v>97</v>
      </c>
      <c r="C93" s="118" t="s">
        <v>28</v>
      </c>
      <c r="D93" s="118" t="s">
        <v>29</v>
      </c>
      <c r="E93" s="28" t="s">
        <v>25</v>
      </c>
      <c r="F93" s="64">
        <v>0.22109999999999999</v>
      </c>
      <c r="G93" s="64">
        <v>0.22109999999999999</v>
      </c>
      <c r="H93" s="64">
        <v>0.21450000000000002</v>
      </c>
      <c r="I93" s="64">
        <v>0.21450000000000002</v>
      </c>
      <c r="J93" s="64">
        <v>0.21450000000000002</v>
      </c>
      <c r="K93" s="64">
        <v>0.21450000000000002</v>
      </c>
      <c r="L93" s="64">
        <v>0.33</v>
      </c>
      <c r="M93" s="64">
        <v>0.33</v>
      </c>
      <c r="N93" s="64">
        <v>0.33</v>
      </c>
      <c r="O93" s="64">
        <v>0.33</v>
      </c>
      <c r="P93" s="64">
        <v>0.33</v>
      </c>
      <c r="Q93" s="64">
        <v>0.33</v>
      </c>
      <c r="R93" s="64">
        <v>0.33</v>
      </c>
      <c r="S93" s="64">
        <v>0.33</v>
      </c>
      <c r="T93" s="67">
        <f t="shared" si="4"/>
        <v>0.28794274193548391</v>
      </c>
      <c r="U93" s="66">
        <f t="shared" si="5"/>
        <v>9.0805623096774202</v>
      </c>
    </row>
    <row r="94" spans="1:21" ht="18" customHeight="1" x14ac:dyDescent="0.25">
      <c r="A94" s="25">
        <v>74</v>
      </c>
      <c r="B94" s="116"/>
      <c r="C94" s="118"/>
      <c r="D94" s="118"/>
      <c r="E94" s="28" t="s">
        <v>26</v>
      </c>
      <c r="F94" s="64">
        <v>0.22109999999999999</v>
      </c>
      <c r="G94" s="64">
        <v>0.22109999999999999</v>
      </c>
      <c r="H94" s="64">
        <v>0.21450000000000002</v>
      </c>
      <c r="I94" s="64">
        <v>0.21450000000000002</v>
      </c>
      <c r="J94" s="64">
        <v>0.21450000000000002</v>
      </c>
      <c r="K94" s="64">
        <v>0.21450000000000002</v>
      </c>
      <c r="L94" s="64">
        <v>0.33</v>
      </c>
      <c r="M94" s="64">
        <v>0.35</v>
      </c>
      <c r="N94" s="64">
        <v>0.35</v>
      </c>
      <c r="O94" s="64">
        <v>0.45</v>
      </c>
      <c r="P94" s="64">
        <v>0.45</v>
      </c>
      <c r="Q94" s="64">
        <v>0.45</v>
      </c>
      <c r="R94" s="64">
        <v>0.45</v>
      </c>
      <c r="S94" s="64">
        <v>0.45</v>
      </c>
      <c r="T94" s="67">
        <f t="shared" si="4"/>
        <v>0.34127607526881726</v>
      </c>
      <c r="U94" s="66">
        <f t="shared" si="5"/>
        <v>10.762482309677422</v>
      </c>
    </row>
    <row r="95" spans="1:21" ht="18" customHeight="1" x14ac:dyDescent="0.25">
      <c r="A95" s="25">
        <v>75</v>
      </c>
      <c r="B95" s="116" t="s">
        <v>98</v>
      </c>
      <c r="C95" s="118" t="s">
        <v>43</v>
      </c>
      <c r="D95" s="118" t="s">
        <v>24</v>
      </c>
      <c r="E95" s="28" t="s">
        <v>25</v>
      </c>
      <c r="F95" s="65">
        <v>0</v>
      </c>
      <c r="G95" s="65">
        <v>0</v>
      </c>
      <c r="H95" s="65">
        <v>6.6364999999999992E-3</v>
      </c>
      <c r="I95" s="65">
        <v>6.6364999999999992E-3</v>
      </c>
      <c r="J95" s="65">
        <v>6.6364999999999992E-3</v>
      </c>
      <c r="K95" s="65">
        <v>6.6364999999999992E-3</v>
      </c>
      <c r="L95" s="65">
        <v>1.0209999999999999E-2</v>
      </c>
      <c r="M95" s="65">
        <v>1.0209999999999999E-2</v>
      </c>
      <c r="N95" s="65">
        <v>1.0209999999999999E-2</v>
      </c>
      <c r="O95" s="65">
        <v>1.0209999999999999E-2</v>
      </c>
      <c r="P95" s="65">
        <v>1.0209999999999999E-2</v>
      </c>
      <c r="Q95" s="65">
        <v>1.0209999999999999E-2</v>
      </c>
      <c r="R95" s="65">
        <v>1.0209999999999999E-2</v>
      </c>
      <c r="S95" s="65">
        <v>1.0209999999999999E-2</v>
      </c>
      <c r="T95" s="67">
        <f t="shared" si="4"/>
        <v>7.7686572580645151E-3</v>
      </c>
      <c r="U95" s="66">
        <f t="shared" si="5"/>
        <v>0.24499237529032256</v>
      </c>
    </row>
    <row r="96" spans="1:21" ht="18" customHeight="1" x14ac:dyDescent="0.25">
      <c r="A96" s="25">
        <v>76</v>
      </c>
      <c r="B96" s="116"/>
      <c r="C96" s="118"/>
      <c r="D96" s="118"/>
      <c r="E96" s="28" t="s">
        <v>26</v>
      </c>
      <c r="F96" s="65">
        <v>0</v>
      </c>
      <c r="G96" s="65">
        <v>0</v>
      </c>
      <c r="H96" s="65">
        <v>6.6364999999999992E-3</v>
      </c>
      <c r="I96" s="65">
        <v>6.6364999999999992E-3</v>
      </c>
      <c r="J96" s="65">
        <v>6.6364999999999992E-3</v>
      </c>
      <c r="K96" s="65">
        <v>6.6364999999999992E-3</v>
      </c>
      <c r="L96" s="65">
        <v>1.0209999999999999E-2</v>
      </c>
      <c r="M96" s="65">
        <v>1.5314999999999999E-2</v>
      </c>
      <c r="N96" s="65">
        <v>1.5314999999999999E-2</v>
      </c>
      <c r="O96" s="65">
        <v>1.5314999999999999E-2</v>
      </c>
      <c r="P96" s="65">
        <v>1.5314999999999999E-2</v>
      </c>
      <c r="Q96" s="65">
        <v>1.5314999999999999E-2</v>
      </c>
      <c r="R96" s="65">
        <v>1.5314999999999999E-2</v>
      </c>
      <c r="S96" s="65">
        <v>1.5314999999999999E-2</v>
      </c>
      <c r="T96" s="67">
        <f t="shared" si="4"/>
        <v>1.0746573924731181E-2</v>
      </c>
      <c r="U96" s="66">
        <f t="shared" si="5"/>
        <v>0.33890395529032258</v>
      </c>
    </row>
    <row r="97" spans="1:21" ht="18" customHeight="1" x14ac:dyDescent="0.25">
      <c r="A97" s="25">
        <v>77</v>
      </c>
      <c r="B97" s="116" t="s">
        <v>99</v>
      </c>
      <c r="C97" s="118" t="s">
        <v>28</v>
      </c>
      <c r="D97" s="118" t="s">
        <v>29</v>
      </c>
      <c r="E97" s="28" t="s">
        <v>25</v>
      </c>
      <c r="F97" s="64">
        <v>1.0056923310999999</v>
      </c>
      <c r="G97" s="64">
        <v>1.0056923310999999</v>
      </c>
      <c r="H97" s="64">
        <v>1.0406716645</v>
      </c>
      <c r="I97" s="64">
        <v>0</v>
      </c>
      <c r="J97" s="64">
        <v>0</v>
      </c>
      <c r="K97" s="64">
        <v>0</v>
      </c>
      <c r="L97" s="64">
        <v>2.4558633300000001</v>
      </c>
      <c r="M97" s="64">
        <v>1</v>
      </c>
      <c r="N97" s="64">
        <v>1</v>
      </c>
      <c r="O97" s="64">
        <v>1</v>
      </c>
      <c r="P97" s="64">
        <v>1</v>
      </c>
      <c r="Q97" s="64">
        <v>1</v>
      </c>
      <c r="R97" s="64">
        <v>1</v>
      </c>
      <c r="S97" s="64">
        <v>1</v>
      </c>
      <c r="T97" s="67">
        <f t="shared" si="4"/>
        <v>0.89574231481505373</v>
      </c>
      <c r="U97" s="66">
        <f t="shared" si="5"/>
        <v>28.248129640007534</v>
      </c>
    </row>
    <row r="98" spans="1:21" ht="18" customHeight="1" x14ac:dyDescent="0.25">
      <c r="A98" s="25">
        <v>78</v>
      </c>
      <c r="B98" s="116"/>
      <c r="C98" s="118"/>
      <c r="D98" s="118"/>
      <c r="E98" s="28" t="s">
        <v>26</v>
      </c>
      <c r="F98" s="64">
        <v>1.0056923310999999</v>
      </c>
      <c r="G98" s="64">
        <v>1.0056923310999999</v>
      </c>
      <c r="H98" s="64">
        <v>1.0406716645</v>
      </c>
      <c r="I98" s="64">
        <v>0</v>
      </c>
      <c r="J98" s="64">
        <v>0</v>
      </c>
      <c r="K98" s="64">
        <v>0</v>
      </c>
      <c r="L98" s="64">
        <v>2.4558633300000001</v>
      </c>
      <c r="M98" s="64">
        <v>1.5</v>
      </c>
      <c r="N98" s="64">
        <v>1.5</v>
      </c>
      <c r="O98" s="64">
        <v>1.5</v>
      </c>
      <c r="P98" s="64">
        <v>1.5</v>
      </c>
      <c r="Q98" s="64">
        <v>1.5</v>
      </c>
      <c r="R98" s="64">
        <v>1.5</v>
      </c>
      <c r="S98" s="64">
        <v>1.5</v>
      </c>
      <c r="T98" s="67">
        <f t="shared" si="4"/>
        <v>1.1874089814817204</v>
      </c>
      <c r="U98" s="66">
        <f t="shared" si="5"/>
        <v>37.446129640007541</v>
      </c>
    </row>
    <row r="99" spans="1:21" ht="18" customHeight="1" x14ac:dyDescent="0.25">
      <c r="A99" s="25">
        <v>79</v>
      </c>
      <c r="B99" s="116"/>
      <c r="C99" s="118" t="s">
        <v>28</v>
      </c>
      <c r="D99" s="118" t="s">
        <v>24</v>
      </c>
      <c r="E99" s="28" t="s">
        <v>25</v>
      </c>
      <c r="F99" s="65">
        <v>0</v>
      </c>
      <c r="G99" s="65">
        <v>0</v>
      </c>
      <c r="H99" s="65">
        <v>6.5000000000000008E-4</v>
      </c>
      <c r="I99" s="65">
        <v>0</v>
      </c>
      <c r="J99" s="65">
        <v>0</v>
      </c>
      <c r="K99" s="65">
        <v>0</v>
      </c>
      <c r="L99" s="65">
        <v>1E-3</v>
      </c>
      <c r="M99" s="65">
        <v>0</v>
      </c>
      <c r="N99" s="65">
        <v>0</v>
      </c>
      <c r="O99" s="65">
        <v>0</v>
      </c>
      <c r="P99" s="65">
        <v>0</v>
      </c>
      <c r="Q99" s="65">
        <v>0</v>
      </c>
      <c r="R99" s="65">
        <v>0</v>
      </c>
      <c r="S99" s="65">
        <v>0</v>
      </c>
      <c r="T99" s="67">
        <f t="shared" si="4"/>
        <v>6.7473118279569891E-5</v>
      </c>
      <c r="U99" s="66">
        <f t="shared" si="5"/>
        <v>2.127832258064516E-3</v>
      </c>
    </row>
    <row r="100" spans="1:21" ht="18" customHeight="1" x14ac:dyDescent="0.25">
      <c r="A100" s="25">
        <v>80</v>
      </c>
      <c r="B100" s="116"/>
      <c r="C100" s="118"/>
      <c r="D100" s="118"/>
      <c r="E100" s="28" t="s">
        <v>26</v>
      </c>
      <c r="F100" s="65">
        <v>0</v>
      </c>
      <c r="G100" s="65">
        <v>0</v>
      </c>
      <c r="H100" s="65">
        <v>6.5000000000000008E-4</v>
      </c>
      <c r="I100" s="65">
        <v>0</v>
      </c>
      <c r="J100" s="65">
        <v>0</v>
      </c>
      <c r="K100" s="65">
        <v>0</v>
      </c>
      <c r="L100" s="65">
        <v>1E-3</v>
      </c>
      <c r="M100" s="65">
        <v>1.5E-3</v>
      </c>
      <c r="N100" s="65">
        <v>1.5E-3</v>
      </c>
      <c r="O100" s="65">
        <v>1.5E-3</v>
      </c>
      <c r="P100" s="65">
        <v>1.5E-3</v>
      </c>
      <c r="Q100" s="65">
        <v>1.5E-3</v>
      </c>
      <c r="R100" s="65">
        <v>1.5E-3</v>
      </c>
      <c r="S100" s="65">
        <v>1.5E-3</v>
      </c>
      <c r="T100" s="67">
        <f t="shared" si="4"/>
        <v>9.4247311827956983E-4</v>
      </c>
      <c r="U100" s="66">
        <f t="shared" si="5"/>
        <v>2.9721832258064514E-2</v>
      </c>
    </row>
    <row r="101" spans="1:21" ht="18" customHeight="1" x14ac:dyDescent="0.25">
      <c r="A101" s="25">
        <v>81</v>
      </c>
      <c r="B101" s="116" t="s">
        <v>100</v>
      </c>
      <c r="C101" s="118" t="s">
        <v>43</v>
      </c>
      <c r="D101" s="118" t="s">
        <v>24</v>
      </c>
      <c r="E101" s="28" t="s">
        <v>25</v>
      </c>
      <c r="F101" s="64">
        <v>0</v>
      </c>
      <c r="G101" s="64">
        <v>0</v>
      </c>
      <c r="H101" s="64">
        <v>6.3050000000000007E-3</v>
      </c>
      <c r="I101" s="64">
        <v>6.3050000000000007E-3</v>
      </c>
      <c r="J101" s="64">
        <v>6.3050000000000007E-3</v>
      </c>
      <c r="K101" s="64">
        <v>6.3050000000000007E-3</v>
      </c>
      <c r="L101" s="64">
        <v>9.7000000000000003E-3</v>
      </c>
      <c r="M101" s="64">
        <v>9.7000000000000003E-3</v>
      </c>
      <c r="N101" s="64">
        <v>9.7000000000000003E-3</v>
      </c>
      <c r="O101" s="64">
        <v>9.7000000000000003E-3</v>
      </c>
      <c r="P101" s="64">
        <v>9.7000000000000003E-3</v>
      </c>
      <c r="Q101" s="64">
        <v>9.7000000000000003E-3</v>
      </c>
      <c r="R101" s="64">
        <v>9.7000000000000003E-3</v>
      </c>
      <c r="S101" s="64">
        <v>9.7000000000000003E-3</v>
      </c>
      <c r="T101" s="67">
        <f t="shared" si="4"/>
        <v>7.3806048387096779E-3</v>
      </c>
      <c r="U101" s="66">
        <f t="shared" si="5"/>
        <v>0.23275475419354841</v>
      </c>
    </row>
    <row r="102" spans="1:21" ht="18" customHeight="1" x14ac:dyDescent="0.25">
      <c r="A102" s="25">
        <v>82</v>
      </c>
      <c r="B102" s="116"/>
      <c r="C102" s="118"/>
      <c r="D102" s="118"/>
      <c r="E102" s="28" t="s">
        <v>26</v>
      </c>
      <c r="F102" s="64">
        <v>0</v>
      </c>
      <c r="G102" s="64">
        <v>0</v>
      </c>
      <c r="H102" s="64">
        <v>6.3050000000000007E-3</v>
      </c>
      <c r="I102" s="64">
        <v>6.3050000000000007E-3</v>
      </c>
      <c r="J102" s="64">
        <v>6.3050000000000007E-3</v>
      </c>
      <c r="K102" s="64">
        <v>6.3050000000000007E-3</v>
      </c>
      <c r="L102" s="64">
        <v>9.7000000000000003E-3</v>
      </c>
      <c r="M102" s="64">
        <v>1.455E-2</v>
      </c>
      <c r="N102" s="64">
        <v>1.455E-2</v>
      </c>
      <c r="O102" s="64">
        <v>1.455E-2</v>
      </c>
      <c r="P102" s="64">
        <v>1.455E-2</v>
      </c>
      <c r="Q102" s="64">
        <v>1.455E-2</v>
      </c>
      <c r="R102" s="64">
        <v>1.455E-2</v>
      </c>
      <c r="S102" s="64">
        <v>1.455E-2</v>
      </c>
      <c r="T102" s="67">
        <f t="shared" si="4"/>
        <v>1.0209771505376346E-2</v>
      </c>
      <c r="U102" s="66">
        <f t="shared" si="5"/>
        <v>0.32197535419354845</v>
      </c>
    </row>
    <row r="103" spans="1:21" ht="18" customHeight="1" x14ac:dyDescent="0.25">
      <c r="A103" s="25">
        <v>83</v>
      </c>
      <c r="B103" s="116"/>
      <c r="C103" s="117" t="s">
        <v>40</v>
      </c>
      <c r="D103" s="118" t="s">
        <v>29</v>
      </c>
      <c r="E103" s="28" t="s">
        <v>25</v>
      </c>
      <c r="F103" s="65">
        <v>6.7669999999999991E-4</v>
      </c>
      <c r="G103" s="65">
        <v>6.7669999999999991E-4</v>
      </c>
      <c r="H103" s="65">
        <v>6.5650000000000007E-4</v>
      </c>
      <c r="I103" s="65">
        <v>6.5650000000000007E-4</v>
      </c>
      <c r="J103" s="65">
        <v>6.5650000000000007E-4</v>
      </c>
      <c r="K103" s="65">
        <v>6.5650000000000007E-4</v>
      </c>
      <c r="L103" s="65">
        <v>1.01E-3</v>
      </c>
      <c r="M103" s="65">
        <v>0</v>
      </c>
      <c r="N103" s="65">
        <v>0</v>
      </c>
      <c r="O103" s="65">
        <v>0</v>
      </c>
      <c r="P103" s="65">
        <v>0</v>
      </c>
      <c r="Q103" s="65">
        <v>0</v>
      </c>
      <c r="R103" s="65">
        <v>0</v>
      </c>
      <c r="S103" s="65">
        <v>0</v>
      </c>
      <c r="T103" s="67">
        <f t="shared" si="4"/>
        <v>2.9211263440860217E-4</v>
      </c>
      <c r="U103" s="66">
        <f t="shared" si="5"/>
        <v>9.2120640387096768E-3</v>
      </c>
    </row>
    <row r="104" spans="1:21" ht="18" customHeight="1" thickBot="1" x14ac:dyDescent="0.3">
      <c r="A104" s="25">
        <v>84</v>
      </c>
      <c r="B104" s="125"/>
      <c r="C104" s="126"/>
      <c r="D104" s="127"/>
      <c r="E104" s="29" t="s">
        <v>26</v>
      </c>
      <c r="F104" s="68">
        <v>6.7669999999999991E-4</v>
      </c>
      <c r="G104" s="68">
        <v>6.7669999999999991E-4</v>
      </c>
      <c r="H104" s="68">
        <v>6.5650000000000007E-4</v>
      </c>
      <c r="I104" s="68">
        <v>6.5650000000000007E-4</v>
      </c>
      <c r="J104" s="68">
        <v>6.5650000000000007E-4</v>
      </c>
      <c r="K104" s="68">
        <v>6.5650000000000007E-4</v>
      </c>
      <c r="L104" s="68">
        <v>1.01E-3</v>
      </c>
      <c r="M104" s="68">
        <v>1.73E-3</v>
      </c>
      <c r="N104" s="68">
        <v>1.73E-3</v>
      </c>
      <c r="O104" s="68">
        <v>1.73E-3</v>
      </c>
      <c r="P104" s="68">
        <v>1.73E-3</v>
      </c>
      <c r="Q104" s="68">
        <v>1.73E-3</v>
      </c>
      <c r="R104" s="68">
        <v>1.73E-3</v>
      </c>
      <c r="S104" s="68">
        <v>1.73E-3</v>
      </c>
      <c r="T104" s="69">
        <f t="shared" si="4"/>
        <v>1.3012793010752689E-3</v>
      </c>
      <c r="U104" s="70">
        <f t="shared" si="5"/>
        <v>4.1037144038709679E-2</v>
      </c>
    </row>
    <row r="105" spans="1:21" ht="18" customHeight="1" x14ac:dyDescent="0.25">
      <c r="T105" s="30"/>
      <c r="U105" s="31"/>
    </row>
    <row r="115" ht="17.25" customHeight="1" x14ac:dyDescent="0.25"/>
  </sheetData>
  <protectedRanges>
    <protectedRange sqref="F7:S13 F14:U17" name="Range1"/>
  </protectedRanges>
  <mergeCells count="126">
    <mergeCell ref="B97:B100"/>
    <mergeCell ref="C97:C98"/>
    <mergeCell ref="D97:D98"/>
    <mergeCell ref="C99:C100"/>
    <mergeCell ref="D99:D100"/>
    <mergeCell ref="B101:B104"/>
    <mergeCell ref="C101:C102"/>
    <mergeCell ref="D101:D102"/>
    <mergeCell ref="C103:C104"/>
    <mergeCell ref="D103:D104"/>
    <mergeCell ref="B93:B94"/>
    <mergeCell ref="C93:C94"/>
    <mergeCell ref="D93:D94"/>
    <mergeCell ref="B95:B96"/>
    <mergeCell ref="C95:C96"/>
    <mergeCell ref="D95:D96"/>
    <mergeCell ref="B87:B90"/>
    <mergeCell ref="C87:C88"/>
    <mergeCell ref="D87:D88"/>
    <mergeCell ref="C89:C90"/>
    <mergeCell ref="D89:D90"/>
    <mergeCell ref="B91:B92"/>
    <mergeCell ref="C91:C92"/>
    <mergeCell ref="D91:D92"/>
    <mergeCell ref="B81:B84"/>
    <mergeCell ref="C81:C82"/>
    <mergeCell ref="D81:D82"/>
    <mergeCell ref="C83:C84"/>
    <mergeCell ref="D83:D84"/>
    <mergeCell ref="B85:B86"/>
    <mergeCell ref="C85:C86"/>
    <mergeCell ref="D85:D86"/>
    <mergeCell ref="B75:B76"/>
    <mergeCell ref="C75:C76"/>
    <mergeCell ref="D75:D76"/>
    <mergeCell ref="B77:B80"/>
    <mergeCell ref="C77:C78"/>
    <mergeCell ref="D77:D78"/>
    <mergeCell ref="C79:C80"/>
    <mergeCell ref="D79:D80"/>
    <mergeCell ref="B69:B70"/>
    <mergeCell ref="C69:C70"/>
    <mergeCell ref="D69:D70"/>
    <mergeCell ref="B71:B74"/>
    <mergeCell ref="C71:C72"/>
    <mergeCell ref="D71:D72"/>
    <mergeCell ref="C73:C74"/>
    <mergeCell ref="D73:D74"/>
    <mergeCell ref="B63:B66"/>
    <mergeCell ref="C63:C64"/>
    <mergeCell ref="D63:D64"/>
    <mergeCell ref="C65:C66"/>
    <mergeCell ref="D65:D66"/>
    <mergeCell ref="B67:B68"/>
    <mergeCell ref="C67:C68"/>
    <mergeCell ref="D67:D68"/>
    <mergeCell ref="B57:B60"/>
    <mergeCell ref="C57:C58"/>
    <mergeCell ref="D57:D58"/>
    <mergeCell ref="C59:C60"/>
    <mergeCell ref="D59:D60"/>
    <mergeCell ref="B61:B62"/>
    <mergeCell ref="C61:C62"/>
    <mergeCell ref="D61:D62"/>
    <mergeCell ref="B51:B54"/>
    <mergeCell ref="C51:C52"/>
    <mergeCell ref="D51:D52"/>
    <mergeCell ref="C53:C54"/>
    <mergeCell ref="D53:D54"/>
    <mergeCell ref="B55:B56"/>
    <mergeCell ref="C55:C56"/>
    <mergeCell ref="D55:D56"/>
    <mergeCell ref="B45:B48"/>
    <mergeCell ref="C45:C46"/>
    <mergeCell ref="D45:D46"/>
    <mergeCell ref="C47:C48"/>
    <mergeCell ref="D47:D48"/>
    <mergeCell ref="B49:B50"/>
    <mergeCell ref="C49:C50"/>
    <mergeCell ref="D49:D50"/>
    <mergeCell ref="B41:B42"/>
    <mergeCell ref="C41:C42"/>
    <mergeCell ref="D41:D42"/>
    <mergeCell ref="B43:B44"/>
    <mergeCell ref="C43:C44"/>
    <mergeCell ref="D43:D44"/>
    <mergeCell ref="B35:B36"/>
    <mergeCell ref="C35:C36"/>
    <mergeCell ref="D35:D36"/>
    <mergeCell ref="B37:B40"/>
    <mergeCell ref="C37:C38"/>
    <mergeCell ref="D37:D38"/>
    <mergeCell ref="C39:C40"/>
    <mergeCell ref="D39:D40"/>
    <mergeCell ref="B31:B32"/>
    <mergeCell ref="C31:C32"/>
    <mergeCell ref="D31:D32"/>
    <mergeCell ref="B33:B34"/>
    <mergeCell ref="C33:C34"/>
    <mergeCell ref="D33:D34"/>
    <mergeCell ref="B25:B26"/>
    <mergeCell ref="C25:C26"/>
    <mergeCell ref="D25:D26"/>
    <mergeCell ref="B27:B30"/>
    <mergeCell ref="C27:C28"/>
    <mergeCell ref="D27:D28"/>
    <mergeCell ref="C29:C30"/>
    <mergeCell ref="D29:D30"/>
    <mergeCell ref="D11:D12"/>
    <mergeCell ref="B18:S18"/>
    <mergeCell ref="B19:U19"/>
    <mergeCell ref="B21:B24"/>
    <mergeCell ref="C21:C22"/>
    <mergeCell ref="D21:D22"/>
    <mergeCell ref="C23:C24"/>
    <mergeCell ref="D23:D24"/>
    <mergeCell ref="B2:S2"/>
    <mergeCell ref="B3:S3"/>
    <mergeCell ref="B4:S4"/>
    <mergeCell ref="B5:U5"/>
    <mergeCell ref="B7:B12"/>
    <mergeCell ref="C7:C8"/>
    <mergeCell ref="D7:D8"/>
    <mergeCell ref="C9:C10"/>
    <mergeCell ref="D9:D10"/>
    <mergeCell ref="C11:C1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02ABE83E5EC314DA0DF071664A29E53" ma:contentTypeVersion="17" ma:contentTypeDescription="Crie um novo documento." ma:contentTypeScope="" ma:versionID="e5dd8122cf22a0e542263d144732697d">
  <xsd:schema xmlns:xsd="http://www.w3.org/2001/XMLSchema" xmlns:xs="http://www.w3.org/2001/XMLSchema" xmlns:p="http://schemas.microsoft.com/office/2006/metadata/properties" xmlns:ns2="6ab5b395-65da-4040-901c-eb2d44390159" xmlns:ns3="40f11cc6-a430-43e6-bbe5-94a129c442f3" targetNamespace="http://schemas.microsoft.com/office/2006/metadata/properties" ma:root="true" ma:fieldsID="a332254512e2090359afe03cf6fdfb04" ns2:_="" ns3:_="">
    <xsd:import namespace="6ab5b395-65da-4040-901c-eb2d44390159"/>
    <xsd:import namespace="40f11cc6-a430-43e6-bbe5-94a129c442f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SearchProperties" minOccurs="0"/>
                <xsd:element ref="ns2:Coment_x00e1_rio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b5b395-65da-4040-901c-eb2d443901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Marcações de imagem" ma:readOnly="false" ma:fieldId="{5cf76f15-5ced-4ddc-b409-7134ff3c332f}" ma:taxonomyMulti="true" ma:sspId="65263e2f-43e8-4f5e-8efa-28dfb1393c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Coment_x00e1_rio" ma:index="23" nillable="true" ma:displayName="Comentário" ma:format="Dropdown" ma:internalName="Coment_x00e1_rio">
      <xsd:simpleType>
        <xsd:restriction base="dms:Note">
          <xsd:maxLength value="255"/>
        </xsd:restriction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f11cc6-a430-43e6-bbe5-94a129c442f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e83d7546-62e8-4717-bbfe-ece330875caf}" ma:internalName="TaxCatchAll" ma:showField="CatchAllData" ma:web="40f11cc6-a430-43e6-bbe5-94a129c442f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ab5b395-65da-4040-901c-eb2d44390159">
      <Terms xmlns="http://schemas.microsoft.com/office/infopath/2007/PartnerControls"/>
    </lcf76f155ced4ddcb4097134ff3c332f>
    <TaxCatchAll xmlns="40f11cc6-a430-43e6-bbe5-94a129c442f3" xsi:nil="true"/>
    <Coment_x00e1_rio xmlns="6ab5b395-65da-4040-901c-eb2d44390159" xsi:nil="true"/>
  </documentManagement>
</p:properties>
</file>

<file path=customXml/itemProps1.xml><?xml version="1.0" encoding="utf-8"?>
<ds:datastoreItem xmlns:ds="http://schemas.openxmlformats.org/officeDocument/2006/customXml" ds:itemID="{05658E8D-6291-4C5A-954F-1C524BF07F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ab5b395-65da-4040-901c-eb2d44390159"/>
    <ds:schemaRef ds:uri="40f11cc6-a430-43e6-bbe5-94a129c442f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B3CF997-DDDE-406C-8C1E-D3407B5ABC1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E54D8E-E6B1-4A46-837A-8EFDF9D57BD2}">
  <ds:schemaRefs>
    <ds:schemaRef ds:uri="http://schemas.microsoft.com/office/2006/metadata/properties"/>
    <ds:schemaRef ds:uri="http://schemas.microsoft.com/office/infopath/2007/PartnerControls"/>
    <ds:schemaRef ds:uri="6ab5b395-65da-4040-901c-eb2d44390159"/>
    <ds:schemaRef ds:uri="40f11cc6-a430-43e6-bbe5-94a129c442f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ANEXO I - EIXO NORTE</vt:lpstr>
      <vt:lpstr>ANEXO I - EIXO LESTE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Rodrigo Cesar de Moraes Fonseca</dc:creator>
  <cp:keywords/>
  <dc:description/>
  <cp:lastModifiedBy>Rodrigo Cesar de Moraes Fonseca</cp:lastModifiedBy>
  <cp:revision/>
  <dcterms:created xsi:type="dcterms:W3CDTF">2025-09-04T19:52:49Z</dcterms:created>
  <dcterms:modified xsi:type="dcterms:W3CDTF">2025-09-29T13:44:24Z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0x010100402ABE83E5EC314DA0DF071664A29E53</vt:lpwstr>
  </property>
  <property fmtid="{D5CDD505-2E9C-101B-9397-08002B2CF9AE}" pid="3" name="MediaServiceImageTags">
    <vt:lpwstr/>
  </property>
</Properties>
</file>